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_\Dropbox\Teacher Training Current\2023-24 TT\"/>
    </mc:Choice>
  </mc:AlternateContent>
  <xr:revisionPtr revIDLastSave="0" documentId="8_{2ACF755E-43FD-42C2-BB7A-FD453C552D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0TT 2023-2024 Financ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2" l="1"/>
  <c r="C19" i="2"/>
  <c r="B19" i="2"/>
  <c r="F19" i="2"/>
  <c r="M19" i="2"/>
  <c r="L19" i="2"/>
  <c r="J19" i="2"/>
  <c r="K19" i="2"/>
  <c r="B41" i="2"/>
  <c r="I19" i="2"/>
  <c r="H19" i="2"/>
  <c r="G19" i="2"/>
  <c r="E19" i="2"/>
  <c r="E50" i="2" s="1"/>
  <c r="E54" i="2" s="1"/>
  <c r="B49" i="2" l="1"/>
</calcChain>
</file>

<file path=xl/sharedStrings.xml><?xml version="1.0" encoding="utf-8"?>
<sst xmlns="http://schemas.openxmlformats.org/spreadsheetml/2006/main" count="59" uniqueCount="57">
  <si>
    <t xml:space="preserve">200 Teacher Training </t>
  </si>
  <si>
    <t>Retrain</t>
  </si>
  <si>
    <t>Name</t>
  </si>
  <si>
    <t>TOTAL DUE</t>
  </si>
  <si>
    <t>TOTAL PAID</t>
  </si>
  <si>
    <t>EB/PIF/Qtr</t>
  </si>
  <si>
    <t>App Fee</t>
  </si>
  <si>
    <t>EBPIF</t>
  </si>
  <si>
    <t>Expenses</t>
  </si>
  <si>
    <t>Actuals</t>
  </si>
  <si>
    <t>Direct Program Costs</t>
  </si>
  <si>
    <t>Postage</t>
  </si>
  <si>
    <t>Travel</t>
  </si>
  <si>
    <t>Food/Entertainment (VC)</t>
  </si>
  <si>
    <t>Potluck/graduation party</t>
  </si>
  <si>
    <t>Graduation Gifts (VC)</t>
  </si>
  <si>
    <t>Allocated Costs</t>
  </si>
  <si>
    <t>Studio Rent</t>
  </si>
  <si>
    <t>Utilities</t>
  </si>
  <si>
    <t>Maintenance Supplies</t>
  </si>
  <si>
    <t xml:space="preserve">Total Expenses: </t>
  </si>
  <si>
    <t xml:space="preserve">State of WI </t>
  </si>
  <si>
    <t xml:space="preserve">YA Fee </t>
  </si>
  <si>
    <t>Program Supplies/ Equipment</t>
  </si>
  <si>
    <t xml:space="preserve">Advertising </t>
  </si>
  <si>
    <t xml:space="preserve">Guest Teacher Fees </t>
  </si>
  <si>
    <t>NET:</t>
  </si>
  <si>
    <t>Outside Workshop</t>
  </si>
  <si>
    <t>Guest Teachers receive $60/hr, Lead $75/hr, Studio pays for any printing requested</t>
  </si>
  <si>
    <t xml:space="preserve">Webinar/Zoom Accounts </t>
  </si>
  <si>
    <t>scholarship donation</t>
  </si>
  <si>
    <t>Telephone/Internet</t>
  </si>
  <si>
    <t xml:space="preserve">TT account </t>
  </si>
  <si>
    <t>Surety bond</t>
  </si>
  <si>
    <t>Printing/Office supplies</t>
  </si>
  <si>
    <t>FB IG ads, website, Constant Contact</t>
  </si>
  <si>
    <t>Cxl'd</t>
  </si>
  <si>
    <t>Mala, incense, paper</t>
  </si>
  <si>
    <t xml:space="preserve">Retrain </t>
  </si>
  <si>
    <t>70% use for TT</t>
  </si>
  <si>
    <t>Rebecca</t>
  </si>
  <si>
    <t>Scholarship $1000</t>
  </si>
  <si>
    <t xml:space="preserve">   3/4    3/25</t>
  </si>
  <si>
    <t>Payment dates on payment plans</t>
  </si>
  <si>
    <t>Sbroadwell @ $75/hr</t>
  </si>
  <si>
    <t>Co-Director Fees</t>
  </si>
  <si>
    <t>2023-2024 Program</t>
  </si>
  <si>
    <t>Sept 2023-May 2024</t>
  </si>
  <si>
    <t xml:space="preserve">Maya </t>
  </si>
  <si>
    <t>Mary</t>
  </si>
  <si>
    <t>Anne</t>
  </si>
  <si>
    <t>Jessica</t>
  </si>
  <si>
    <t>Scholarship</t>
  </si>
  <si>
    <t>EBQtr</t>
  </si>
  <si>
    <t>EBScholarship</t>
  </si>
  <si>
    <t>2023-24 Profit/Expense Arrangements:</t>
  </si>
  <si>
    <t>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</si>
</sst>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;@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6" fillId="4" borderId="3" applyNumberFormat="0" applyAlignment="0" applyProtection="0"/>
    <xf numFmtId="44" fontId="8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6" fontId="4" fillId="0" borderId="0" xfId="0" applyNumberFormat="1" applyFont="1"/>
    <xf numFmtId="4" fontId="3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3" fontId="0" fillId="0" borderId="0" xfId="0" applyNumberFormat="1"/>
    <xf numFmtId="4" fontId="3" fillId="0" borderId="1" xfId="0" applyNumberFormat="1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166" fontId="0" fillId="0" borderId="0" xfId="0" applyNumberFormat="1" applyAlignment="1">
      <alignment horizontal="right"/>
    </xf>
    <xf numFmtId="165" fontId="0" fillId="0" borderId="0" xfId="0" applyNumberFormat="1"/>
    <xf numFmtId="0" fontId="5" fillId="0" borderId="0" xfId="0" applyFont="1"/>
    <xf numFmtId="166" fontId="3" fillId="0" borderId="4" xfId="0" applyNumberFormat="1" applyFont="1" applyBorder="1" applyAlignment="1">
      <alignment horizontal="center"/>
    </xf>
    <xf numFmtId="166" fontId="7" fillId="0" borderId="5" xfId="0" applyNumberFormat="1" applyFont="1" applyBorder="1"/>
    <xf numFmtId="166" fontId="7" fillId="0" borderId="0" xfId="0" applyNumberFormat="1" applyFont="1"/>
    <xf numFmtId="166" fontId="9" fillId="0" borderId="0" xfId="0" applyNumberFormat="1" applyFont="1"/>
    <xf numFmtId="44" fontId="0" fillId="3" borderId="6" xfId="3" applyFont="1" applyFill="1" applyBorder="1" applyAlignment="1">
      <alignment horizontal="center"/>
    </xf>
    <xf numFmtId="6" fontId="0" fillId="2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0" fontId="0" fillId="5" borderId="6" xfId="0" applyFill="1" applyBorder="1"/>
    <xf numFmtId="166" fontId="0" fillId="5" borderId="6" xfId="0" applyNumberFormat="1" applyFill="1" applyBorder="1" applyAlignment="1">
      <alignment horizontal="center"/>
    </xf>
    <xf numFmtId="166" fontId="0" fillId="5" borderId="6" xfId="0" applyNumberFormat="1" applyFill="1" applyBorder="1"/>
    <xf numFmtId="164" fontId="3" fillId="2" borderId="6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6" fontId="6" fillId="4" borderId="6" xfId="2" applyNumberFormat="1" applyBorder="1"/>
    <xf numFmtId="166" fontId="0" fillId="0" borderId="6" xfId="0" applyNumberFormat="1" applyBorder="1"/>
    <xf numFmtId="0" fontId="9" fillId="0" borderId="0" xfId="0" applyFont="1"/>
  </cellXfs>
  <cellStyles count="4">
    <cellStyle name="Comma" xfId="1" builtinId="3"/>
    <cellStyle name="Currency" xfId="3" builtinId="4"/>
    <cellStyle name="Input" xfId="2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workbookViewId="0">
      <selection activeCell="B12" sqref="B12"/>
    </sheetView>
  </sheetViews>
  <sheetFormatPr defaultRowHeight="15" x14ac:dyDescent="0.25"/>
  <cols>
    <col min="1" max="1" width="31.85546875" customWidth="1"/>
    <col min="2" max="2" width="13.7109375" style="3" customWidth="1"/>
    <col min="3" max="3" width="14.7109375" style="3" customWidth="1"/>
    <col min="4" max="4" width="13.42578125" style="3" customWidth="1"/>
    <col min="5" max="6" width="14.28515625" style="18" customWidth="1"/>
    <col min="7" max="7" width="11" customWidth="1"/>
    <col min="8" max="8" width="10.5703125" style="18" bestFit="1" customWidth="1"/>
    <col min="9" max="9" width="10.85546875" style="18" bestFit="1" customWidth="1"/>
    <col min="10" max="10" width="10.5703125" style="18" bestFit="1" customWidth="1"/>
    <col min="11" max="12" width="10.5703125" style="18" customWidth="1"/>
    <col min="13" max="13" width="10.5703125" style="18" bestFit="1" customWidth="1"/>
    <col min="14" max="14" width="10.5703125" style="18" customWidth="1"/>
    <col min="15" max="16" width="10.140625" bestFit="1" customWidth="1"/>
  </cols>
  <sheetData>
    <row r="1" spans="1:15" x14ac:dyDescent="0.25">
      <c r="A1" s="1" t="s">
        <v>0</v>
      </c>
      <c r="B1" s="41" t="s">
        <v>46</v>
      </c>
      <c r="E1"/>
      <c r="F1"/>
    </row>
    <row r="2" spans="1:15" x14ac:dyDescent="0.25">
      <c r="A2" s="1"/>
      <c r="B2" s="4"/>
      <c r="E2"/>
      <c r="F2"/>
      <c r="J2"/>
      <c r="K2"/>
      <c r="L2"/>
    </row>
    <row r="3" spans="1:15" x14ac:dyDescent="0.25">
      <c r="B3" s="4"/>
    </row>
    <row r="4" spans="1:15" x14ac:dyDescent="0.25">
      <c r="A4" s="41" t="s">
        <v>47</v>
      </c>
      <c r="B4" s="4"/>
    </row>
    <row r="5" spans="1:15" x14ac:dyDescent="0.25">
      <c r="B5" s="4"/>
      <c r="F5" s="18" t="s">
        <v>43</v>
      </c>
    </row>
    <row r="6" spans="1:15" s="1" customFormat="1" x14ac:dyDescent="0.25">
      <c r="A6" s="1" t="s">
        <v>2</v>
      </c>
      <c r="B6" s="2" t="s">
        <v>3</v>
      </c>
      <c r="C6" s="2" t="s">
        <v>4</v>
      </c>
      <c r="D6" s="2" t="s">
        <v>5</v>
      </c>
      <c r="E6" s="19" t="s">
        <v>6</v>
      </c>
      <c r="F6" s="8">
        <v>45179</v>
      </c>
      <c r="G6" s="8">
        <v>45214</v>
      </c>
      <c r="H6" s="24">
        <v>45242</v>
      </c>
      <c r="I6" s="24">
        <v>45270</v>
      </c>
      <c r="J6" s="24">
        <v>44940</v>
      </c>
      <c r="K6" s="24">
        <v>44968</v>
      </c>
      <c r="L6" s="24" t="s">
        <v>42</v>
      </c>
      <c r="M6" s="24">
        <v>45024</v>
      </c>
      <c r="N6" s="24">
        <v>45059</v>
      </c>
      <c r="O6" s="7"/>
    </row>
    <row r="7" spans="1:15" x14ac:dyDescent="0.25">
      <c r="A7" t="s">
        <v>48</v>
      </c>
      <c r="B7" s="30">
        <v>3300</v>
      </c>
      <c r="C7" s="31">
        <v>3100</v>
      </c>
      <c r="D7" s="32" t="s">
        <v>7</v>
      </c>
      <c r="E7" s="33">
        <v>200</v>
      </c>
      <c r="F7" s="33">
        <v>2800</v>
      </c>
      <c r="G7" s="33"/>
      <c r="H7" s="34"/>
      <c r="I7" s="33"/>
      <c r="J7" s="33"/>
      <c r="K7" s="33"/>
      <c r="L7" s="33"/>
      <c r="M7" s="33"/>
      <c r="N7" s="40"/>
    </row>
    <row r="8" spans="1:15" x14ac:dyDescent="0.25">
      <c r="A8" t="s">
        <v>40</v>
      </c>
      <c r="B8" s="30">
        <v>3300</v>
      </c>
      <c r="C8" s="31">
        <v>3100</v>
      </c>
      <c r="D8" s="32" t="s">
        <v>7</v>
      </c>
      <c r="E8" s="33">
        <v>200</v>
      </c>
      <c r="F8" s="33">
        <v>700</v>
      </c>
      <c r="G8" s="33"/>
      <c r="H8" s="35">
        <v>700</v>
      </c>
      <c r="I8" s="33"/>
      <c r="J8" s="33">
        <v>700</v>
      </c>
      <c r="K8" s="33"/>
      <c r="L8" s="33">
        <v>700</v>
      </c>
      <c r="M8" s="33"/>
      <c r="N8" s="33"/>
    </row>
    <row r="9" spans="1:15" x14ac:dyDescent="0.25">
      <c r="A9" t="s">
        <v>49</v>
      </c>
      <c r="B9" s="30">
        <v>2300</v>
      </c>
      <c r="C9" s="31">
        <v>2100</v>
      </c>
      <c r="D9" s="32" t="s">
        <v>54</v>
      </c>
      <c r="E9" s="33">
        <v>200</v>
      </c>
      <c r="F9" s="33">
        <v>525</v>
      </c>
      <c r="G9" s="33"/>
      <c r="H9" s="36">
        <v>525</v>
      </c>
      <c r="I9" s="33"/>
      <c r="J9" s="33">
        <v>525</v>
      </c>
      <c r="K9" s="33"/>
      <c r="L9" s="33">
        <v>525</v>
      </c>
      <c r="M9" s="33"/>
      <c r="N9" s="33"/>
    </row>
    <row r="10" spans="1:15" x14ac:dyDescent="0.25">
      <c r="A10" t="s">
        <v>50</v>
      </c>
      <c r="B10" s="30">
        <v>2300</v>
      </c>
      <c r="C10" s="31">
        <v>2100</v>
      </c>
      <c r="D10" s="32" t="s">
        <v>53</v>
      </c>
      <c r="E10" s="33">
        <v>200</v>
      </c>
      <c r="F10" s="33">
        <v>525</v>
      </c>
      <c r="G10" s="33"/>
      <c r="H10" s="33">
        <v>525</v>
      </c>
      <c r="I10" s="33"/>
      <c r="J10" s="33">
        <v>525</v>
      </c>
      <c r="K10" s="33"/>
      <c r="L10" s="33">
        <v>525</v>
      </c>
      <c r="M10" s="33"/>
      <c r="N10" s="33"/>
      <c r="O10" t="s">
        <v>41</v>
      </c>
    </row>
    <row r="11" spans="1:15" x14ac:dyDescent="0.25">
      <c r="A11" t="s">
        <v>51</v>
      </c>
      <c r="B11" s="30">
        <v>2000</v>
      </c>
      <c r="C11" s="31">
        <v>2000</v>
      </c>
      <c r="D11" s="32" t="s">
        <v>52</v>
      </c>
      <c r="E11" s="33"/>
      <c r="F11" s="33">
        <v>250</v>
      </c>
      <c r="G11" s="33">
        <v>250</v>
      </c>
      <c r="H11" s="33">
        <v>250</v>
      </c>
      <c r="I11" s="33">
        <v>250</v>
      </c>
      <c r="J11" s="33">
        <v>250</v>
      </c>
      <c r="K11" s="33">
        <v>250</v>
      </c>
      <c r="L11" s="33">
        <v>250</v>
      </c>
      <c r="M11" s="33">
        <v>250</v>
      </c>
      <c r="N11" s="33"/>
      <c r="O11" t="s">
        <v>41</v>
      </c>
    </row>
    <row r="12" spans="1:15" x14ac:dyDescent="0.25">
      <c r="A12" t="s">
        <v>56</v>
      </c>
      <c r="B12" s="30">
        <v>1200</v>
      </c>
      <c r="C12" s="31">
        <v>1000</v>
      </c>
      <c r="D12" s="32" t="s">
        <v>1</v>
      </c>
      <c r="E12" s="33">
        <v>200</v>
      </c>
      <c r="F12" s="33">
        <v>125</v>
      </c>
      <c r="G12" s="33">
        <v>125</v>
      </c>
      <c r="H12" s="33">
        <v>125</v>
      </c>
      <c r="I12" s="33">
        <v>125</v>
      </c>
      <c r="J12" s="33">
        <v>125</v>
      </c>
      <c r="K12" s="33">
        <v>125</v>
      </c>
      <c r="L12" s="33"/>
      <c r="M12" s="33"/>
      <c r="N12" s="33"/>
      <c r="O12" t="s">
        <v>38</v>
      </c>
    </row>
    <row r="13" spans="1:15" x14ac:dyDescent="0.25">
      <c r="B13" s="30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5" x14ac:dyDescent="0.25">
      <c r="B14" s="30"/>
      <c r="C14" s="31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5" x14ac:dyDescent="0.25">
      <c r="B15" s="32"/>
      <c r="C15" s="31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t="s">
        <v>36</v>
      </c>
    </row>
    <row r="16" spans="1:15" x14ac:dyDescent="0.25">
      <c r="B16" s="32"/>
      <c r="C16" s="31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5" x14ac:dyDescent="0.25">
      <c r="B17" s="32"/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5" x14ac:dyDescent="0.25">
      <c r="B18" s="32"/>
      <c r="C18" s="31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5" x14ac:dyDescent="0.25">
      <c r="B19" s="37">
        <f>SUM(B7:B18)</f>
        <v>14400</v>
      </c>
      <c r="C19" s="37">
        <f>SUM(C7:C18)</f>
        <v>13400</v>
      </c>
      <c r="D19" s="38"/>
      <c r="E19" s="39">
        <f>SUM(E7:E17)</f>
        <v>1000</v>
      </c>
      <c r="F19" s="39">
        <f>SUM(F7:F18)</f>
        <v>4925</v>
      </c>
      <c r="G19" s="39">
        <f>SUM(G7:G17)</f>
        <v>375</v>
      </c>
      <c r="H19" s="39">
        <f>SUM(H7:H17)</f>
        <v>2125</v>
      </c>
      <c r="I19" s="39">
        <f>SUM(I7:I17)</f>
        <v>375</v>
      </c>
      <c r="J19" s="39">
        <f>SUM(J7:J18)</f>
        <v>2125</v>
      </c>
      <c r="K19" s="39">
        <f>SUM(K7:K14)</f>
        <v>375</v>
      </c>
      <c r="L19" s="39">
        <f>SUM(L7:L18)</f>
        <v>2000</v>
      </c>
      <c r="M19" s="39">
        <f>SUM(M7:M18)</f>
        <v>250</v>
      </c>
      <c r="N19" s="33"/>
      <c r="O19" s="18"/>
    </row>
    <row r="20" spans="1:15" x14ac:dyDescent="0.25">
      <c r="B20" s="5"/>
      <c r="C20" s="5"/>
      <c r="G20" s="23"/>
      <c r="O20" s="9"/>
    </row>
    <row r="22" spans="1:15" x14ac:dyDescent="0.25">
      <c r="A22" s="1" t="s">
        <v>55</v>
      </c>
      <c r="B22" s="6"/>
    </row>
    <row r="23" spans="1:15" x14ac:dyDescent="0.25">
      <c r="B23" s="6"/>
    </row>
    <row r="24" spans="1:15" x14ac:dyDescent="0.25">
      <c r="B24" s="6"/>
    </row>
    <row r="25" spans="1:15" x14ac:dyDescent="0.25">
      <c r="A25" s="1" t="s">
        <v>8</v>
      </c>
      <c r="B25" s="10" t="s">
        <v>9</v>
      </c>
      <c r="C25" s="2"/>
      <c r="D25" s="2"/>
      <c r="E25" s="20"/>
      <c r="F25" s="20"/>
      <c r="G25" s="3"/>
    </row>
    <row r="26" spans="1:15" x14ac:dyDescent="0.25">
      <c r="A26" s="25" t="s">
        <v>10</v>
      </c>
      <c r="B26" s="11"/>
      <c r="E26" s="20"/>
      <c r="F26" s="20"/>
      <c r="G26" s="3"/>
    </row>
    <row r="27" spans="1:15" x14ac:dyDescent="0.25">
      <c r="A27" t="s">
        <v>22</v>
      </c>
      <c r="B27" s="11">
        <v>275.5</v>
      </c>
      <c r="D27" s="6"/>
      <c r="E27" s="20"/>
      <c r="F27" s="20"/>
      <c r="G27" s="3"/>
    </row>
    <row r="28" spans="1:15" x14ac:dyDescent="0.25">
      <c r="A28" t="s">
        <v>21</v>
      </c>
      <c r="B28" s="11">
        <v>565</v>
      </c>
      <c r="C28" s="4"/>
      <c r="D28" s="6"/>
      <c r="E28" s="20"/>
      <c r="F28" s="20"/>
      <c r="G28" s="3"/>
    </row>
    <row r="29" spans="1:15" x14ac:dyDescent="0.25">
      <c r="A29" t="s">
        <v>33</v>
      </c>
      <c r="B29" s="11">
        <v>775</v>
      </c>
      <c r="D29" s="6"/>
      <c r="E29" s="20"/>
      <c r="F29" s="20"/>
      <c r="G29" s="3"/>
    </row>
    <row r="30" spans="1:15" x14ac:dyDescent="0.25">
      <c r="A30" t="s">
        <v>23</v>
      </c>
      <c r="B30" s="11">
        <v>135</v>
      </c>
      <c r="D30" s="6"/>
      <c r="E30" s="20"/>
      <c r="F30" s="20"/>
      <c r="G30" s="3"/>
    </row>
    <row r="31" spans="1:15" x14ac:dyDescent="0.25">
      <c r="A31" t="s">
        <v>34</v>
      </c>
      <c r="B31" s="11">
        <v>165</v>
      </c>
      <c r="D31" s="6"/>
      <c r="E31" s="20"/>
      <c r="F31" s="20"/>
      <c r="G31" s="3"/>
    </row>
    <row r="32" spans="1:15" x14ac:dyDescent="0.25">
      <c r="A32" t="s">
        <v>24</v>
      </c>
      <c r="B32" s="11">
        <v>88</v>
      </c>
      <c r="D32" s="6" t="s">
        <v>35</v>
      </c>
      <c r="E32" s="20"/>
      <c r="F32" s="20"/>
      <c r="G32" s="3"/>
    </row>
    <row r="33" spans="1:7" x14ac:dyDescent="0.25">
      <c r="A33" t="s">
        <v>11</v>
      </c>
      <c r="B33" s="11">
        <v>3.25</v>
      </c>
      <c r="D33" s="6"/>
      <c r="E33" s="20"/>
      <c r="F33" s="20"/>
      <c r="G33" s="3"/>
    </row>
    <row r="34" spans="1:7" x14ac:dyDescent="0.25">
      <c r="A34" t="s">
        <v>29</v>
      </c>
      <c r="B34" s="11">
        <v>95</v>
      </c>
      <c r="D34" s="6" t="s">
        <v>32</v>
      </c>
      <c r="E34" s="20" t="s">
        <v>39</v>
      </c>
      <c r="F34" s="20"/>
      <c r="G34" s="3"/>
    </row>
    <row r="35" spans="1:7" x14ac:dyDescent="0.25">
      <c r="A35" t="s">
        <v>25</v>
      </c>
      <c r="B35" s="11">
        <v>1250</v>
      </c>
      <c r="D35" s="6" t="s">
        <v>28</v>
      </c>
      <c r="E35" s="20"/>
      <c r="F35" s="20"/>
      <c r="G35" s="3"/>
    </row>
    <row r="36" spans="1:7" x14ac:dyDescent="0.25">
      <c r="A36" t="s">
        <v>45</v>
      </c>
      <c r="B36" s="11">
        <v>2200</v>
      </c>
      <c r="D36" s="6" t="s">
        <v>44</v>
      </c>
      <c r="E36" s="20"/>
      <c r="F36" s="20"/>
      <c r="G36" s="3"/>
    </row>
    <row r="37" spans="1:7" x14ac:dyDescent="0.25">
      <c r="A37" t="s">
        <v>12</v>
      </c>
      <c r="B37" s="11">
        <v>0</v>
      </c>
      <c r="D37" s="6"/>
      <c r="E37" s="20"/>
      <c r="F37" s="20"/>
      <c r="G37" s="3"/>
    </row>
    <row r="38" spans="1:7" x14ac:dyDescent="0.25">
      <c r="A38" t="s">
        <v>27</v>
      </c>
      <c r="B38" s="11">
        <v>0</v>
      </c>
      <c r="D38" s="6"/>
      <c r="E38" s="20"/>
      <c r="F38" s="20"/>
      <c r="G38" s="3"/>
    </row>
    <row r="39" spans="1:7" x14ac:dyDescent="0.25">
      <c r="A39" t="s">
        <v>13</v>
      </c>
      <c r="B39" s="11">
        <v>236</v>
      </c>
      <c r="D39" s="6" t="s">
        <v>14</v>
      </c>
      <c r="E39" s="20"/>
      <c r="F39" s="20"/>
      <c r="G39" s="3"/>
    </row>
    <row r="40" spans="1:7" x14ac:dyDescent="0.25">
      <c r="A40" t="s">
        <v>15</v>
      </c>
      <c r="B40" s="12">
        <v>225</v>
      </c>
      <c r="C40" s="13"/>
      <c r="D40" s="6" t="s">
        <v>37</v>
      </c>
      <c r="E40" s="20"/>
      <c r="F40" s="20"/>
      <c r="G40" s="3"/>
    </row>
    <row r="41" spans="1:7" x14ac:dyDescent="0.25">
      <c r="B41" s="10">
        <f>SUM(B27:B40)</f>
        <v>6012.75</v>
      </c>
      <c r="D41" s="6"/>
      <c r="E41" s="20"/>
      <c r="F41" s="20"/>
      <c r="G41" s="3"/>
    </row>
    <row r="42" spans="1:7" x14ac:dyDescent="0.25">
      <c r="B42" s="11"/>
      <c r="E42" s="20"/>
      <c r="F42" s="20"/>
      <c r="G42" s="3"/>
    </row>
    <row r="43" spans="1:7" x14ac:dyDescent="0.25">
      <c r="B43" s="11"/>
      <c r="E43" s="20"/>
      <c r="F43" s="20"/>
      <c r="G43" s="3"/>
    </row>
    <row r="44" spans="1:7" x14ac:dyDescent="0.25">
      <c r="A44" s="25" t="s">
        <v>16</v>
      </c>
      <c r="B44" s="11"/>
      <c r="D44" s="6"/>
      <c r="E44" s="20"/>
      <c r="F44" s="20"/>
      <c r="G44" s="3"/>
    </row>
    <row r="45" spans="1:7" x14ac:dyDescent="0.25">
      <c r="A45" t="s">
        <v>17</v>
      </c>
      <c r="B45" s="11">
        <v>1345.75</v>
      </c>
      <c r="D45" s="6"/>
      <c r="E45" s="20"/>
      <c r="F45" s="20"/>
      <c r="G45" s="3"/>
    </row>
    <row r="46" spans="1:7" x14ac:dyDescent="0.25">
      <c r="A46" t="s">
        <v>18</v>
      </c>
      <c r="B46" s="11">
        <v>95.75</v>
      </c>
      <c r="D46" s="6"/>
      <c r="E46" s="20"/>
      <c r="F46" s="20"/>
      <c r="G46" s="3"/>
    </row>
    <row r="47" spans="1:7" x14ac:dyDescent="0.25">
      <c r="A47" t="s">
        <v>31</v>
      </c>
      <c r="B47" s="11">
        <v>78.75</v>
      </c>
      <c r="D47" s="6"/>
      <c r="E47" s="20"/>
      <c r="F47" s="20"/>
      <c r="G47" s="3"/>
    </row>
    <row r="48" spans="1:7" x14ac:dyDescent="0.25">
      <c r="A48" t="s">
        <v>19</v>
      </c>
      <c r="B48" s="12">
        <v>35</v>
      </c>
      <c r="C48" s="13"/>
      <c r="D48" s="6"/>
      <c r="E48" s="20"/>
      <c r="F48" s="20"/>
      <c r="G48" s="3"/>
    </row>
    <row r="49" spans="1:14" x14ac:dyDescent="0.25">
      <c r="B49" s="10">
        <f>SUM(B44:B48)</f>
        <v>1555.25</v>
      </c>
      <c r="E49" s="20"/>
      <c r="F49" s="20"/>
      <c r="G49" s="3"/>
    </row>
    <row r="50" spans="1:14" x14ac:dyDescent="0.25">
      <c r="B50" s="10"/>
      <c r="E50" s="26">
        <f>SUM(C19+E19)</f>
        <v>14400</v>
      </c>
      <c r="F50" s="20"/>
      <c r="G50" s="3"/>
    </row>
    <row r="51" spans="1:14" s="14" customFormat="1" ht="15.75" thickBot="1" x14ac:dyDescent="0.3">
      <c r="B51" s="17" t="s">
        <v>20</v>
      </c>
      <c r="C51" s="17">
        <f>SUM(B41+B49)</f>
        <v>7568</v>
      </c>
      <c r="D51" s="15"/>
      <c r="F51" s="21"/>
      <c r="G51" s="15"/>
      <c r="H51" s="22"/>
      <c r="I51" s="22"/>
      <c r="J51" s="22"/>
      <c r="K51" s="22"/>
      <c r="L51" s="22"/>
      <c r="M51" s="22"/>
      <c r="N51" s="22"/>
    </row>
    <row r="52" spans="1:14" ht="16.5" thickTop="1" thickBot="1" x14ac:dyDescent="0.3">
      <c r="B52" s="10"/>
      <c r="D52" s="2" t="s">
        <v>26</v>
      </c>
      <c r="E52" s="17">
        <v>7568</v>
      </c>
      <c r="F52" s="19"/>
      <c r="G52" s="3"/>
    </row>
    <row r="53" spans="1:14" ht="15.75" thickTop="1" x14ac:dyDescent="0.25">
      <c r="A53" s="16"/>
      <c r="B53" s="10"/>
      <c r="C53" s="2"/>
      <c r="D53" s="6"/>
      <c r="E53" s="19">
        <v>0</v>
      </c>
      <c r="F53" s="19"/>
      <c r="G53" s="3"/>
      <c r="H53" s="18" t="s">
        <v>30</v>
      </c>
    </row>
    <row r="54" spans="1:14" ht="19.5" thickBot="1" x14ac:dyDescent="0.35">
      <c r="E54" s="27">
        <f>SUM(E50-E52)</f>
        <v>6832</v>
      </c>
      <c r="F54" s="28"/>
    </row>
    <row r="55" spans="1:14" ht="15.75" thickTop="1" x14ac:dyDescent="0.25"/>
    <row r="56" spans="1:14" x14ac:dyDescent="0.25">
      <c r="E56" s="29"/>
      <c r="F56" s="29"/>
    </row>
  </sheetData>
  <phoneticPr fontId="0" type="noConversion"/>
  <pageMargins left="0.7" right="0.7" top="0.75" bottom="0.75" header="0.3" footer="0.3"/>
  <pageSetup scale="56" fitToHeight="0" orientation="landscape" r:id="rId1"/>
  <ignoredErrors>
    <ignoredError sqref="G19:J19 M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200TT 2023-2024 Finances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</dc:creator>
  <cp:keywords/>
  <dc:description/>
  <cp:lastModifiedBy>Marietta Pucillo</cp:lastModifiedBy>
  <cp:revision/>
  <cp:lastPrinted>2023-08-25T20:17:56Z</cp:lastPrinted>
  <dcterms:created xsi:type="dcterms:W3CDTF">2016-02-03T20:39:33Z</dcterms:created>
  <dcterms:modified xsi:type="dcterms:W3CDTF">2024-08-26T17:38:47Z</dcterms:modified>
  <cp:category/>
  <cp:contentStatus/>
</cp:coreProperties>
</file>