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h\Documents\1Mary - Yoga\EAB\2019 Renewal\"/>
    </mc:Choice>
  </mc:AlternateContent>
  <xr:revisionPtr revIDLastSave="0" documentId="13_ncr:1_{299C0F2F-88F9-403E-B210-B9ECB847A193}" xr6:coauthVersionLast="34" xr6:coauthVersionMax="34" xr10:uidLastSave="{00000000-0000-0000-0000-000000000000}"/>
  <bookViews>
    <workbookView xWindow="96" yWindow="36" windowWidth="16260" windowHeight="5856" xr2:uid="{00000000-000D-0000-FFFF-FFFF00000000}"/>
  </bookViews>
  <sheets>
    <sheet name="Financial Report Summary" sheetId="9" r:id="rId1"/>
    <sheet name="Expenses" sheetId="10" r:id="rId2"/>
    <sheet name="240 hrTT 2016-17 Cohort" sheetId="11" r:id="rId3"/>
    <sheet name="240hrTT 2018-19 Cohort" sheetId="12" r:id="rId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9" l="1"/>
  <c r="D23" i="9" s="1"/>
  <c r="D15" i="10" l="1"/>
  <c r="G48" i="11"/>
  <c r="E34" i="11"/>
  <c r="M14" i="11"/>
  <c r="J14" i="11"/>
  <c r="L6" i="11"/>
  <c r="M6" i="11" s="1"/>
  <c r="M23" i="11" s="1"/>
  <c r="M25" i="11" s="1"/>
  <c r="M26" i="11" s="1"/>
  <c r="G50" i="11" s="1"/>
</calcChain>
</file>

<file path=xl/sharedStrings.xml><?xml version="1.0" encoding="utf-8"?>
<sst xmlns="http://schemas.openxmlformats.org/spreadsheetml/2006/main" count="223" uniqueCount="152">
  <si>
    <t>Last Name</t>
  </si>
  <si>
    <t>Amount</t>
  </si>
  <si>
    <t>Date</t>
  </si>
  <si>
    <t>School Revenues Source</t>
  </si>
  <si>
    <t>American Viniyoga Institute</t>
  </si>
  <si>
    <t>Totals</t>
  </si>
  <si>
    <t>Advertising</t>
  </si>
  <si>
    <t>Vendor</t>
  </si>
  <si>
    <t>Category</t>
  </si>
  <si>
    <t>Various-totals</t>
  </si>
  <si>
    <t>Fees</t>
  </si>
  <si>
    <t>Insurance</t>
  </si>
  <si>
    <t>Supplies</t>
  </si>
  <si>
    <t>Contractors</t>
  </si>
  <si>
    <t>Phone</t>
  </si>
  <si>
    <t>Verizon Wireless</t>
  </si>
  <si>
    <t>Curriculum Lease</t>
  </si>
  <si>
    <t>LLC Fees</t>
  </si>
  <si>
    <t>Various - PGI, Adobe, Sequence Wiz</t>
  </si>
  <si>
    <t>Mileage</t>
  </si>
  <si>
    <t>Application fees -9</t>
  </si>
  <si>
    <t>Application fees -3</t>
  </si>
  <si>
    <t>Application fees - 1</t>
  </si>
  <si>
    <t>Initial payment-tuition</t>
  </si>
  <si>
    <t>Sept payment tuition</t>
  </si>
  <si>
    <t>Oct payment tuition</t>
  </si>
  <si>
    <t>Nov payment tuition</t>
  </si>
  <si>
    <t>Gross Revenue Total</t>
  </si>
  <si>
    <t>Total School Revenue for 2016-17 cohort</t>
  </si>
  <si>
    <t>01/01/2017 - 12/31/2017</t>
  </si>
  <si>
    <t>1/1/17 - 12/31/17</t>
  </si>
  <si>
    <t>EAB, Yoga Alliance</t>
  </si>
  <si>
    <t>West Bend, BeYogi</t>
  </si>
  <si>
    <t>DFI, Dues</t>
  </si>
  <si>
    <t>Tech, Software, Subscriptions</t>
  </si>
  <si>
    <t>Continuing Ed</t>
  </si>
  <si>
    <t>Yoga International</t>
  </si>
  <si>
    <t>Entertainment</t>
  </si>
  <si>
    <t>Student recruitment, faculty</t>
  </si>
  <si>
    <t>Internet</t>
  </si>
  <si>
    <t>Spectrum</t>
  </si>
  <si>
    <t>86 mi@.535</t>
  </si>
  <si>
    <t>Sale Date</t>
  </si>
  <si>
    <t>Client</t>
  </si>
  <si>
    <t>Sale ID</t>
  </si>
  <si>
    <t>Item name</t>
  </si>
  <si>
    <t>Location</t>
  </si>
  <si>
    <t>Item price</t>
  </si>
  <si>
    <t>Quantity</t>
  </si>
  <si>
    <t>Subtotal</t>
  </si>
  <si>
    <t>Discount %</t>
  </si>
  <si>
    <t>Discount amount</t>
  </si>
  <si>
    <t>Tax</t>
  </si>
  <si>
    <t>Item Total</t>
  </si>
  <si>
    <t>Total Paid w/ Payment Method</t>
  </si>
  <si>
    <t>Payment Method</t>
  </si>
  <si>
    <t>Albee, Beth</t>
  </si>
  <si>
    <t>Yoga Teacher Training</t>
  </si>
  <si>
    <t>5 Koshas Yoga and Wellness</t>
  </si>
  <si>
    <t>Check</t>
  </si>
  <si>
    <t>Yoga Teacher Training - Additional Payment</t>
  </si>
  <si>
    <t>Baker, Kate</t>
  </si>
  <si>
    <t>Online Store</t>
  </si>
  <si>
    <t>Credit card (AMEX-Keyed)</t>
  </si>
  <si>
    <t>Carne, Kristeen</t>
  </si>
  <si>
    <t>Credit card (Visa/MC-Keyed)</t>
  </si>
  <si>
    <t>Cota, Rachelle</t>
  </si>
  <si>
    <t>Misc. (Account)</t>
  </si>
  <si>
    <t>Forbes Kearns, Jacquelyn</t>
  </si>
  <si>
    <t>Grace, Heather</t>
  </si>
  <si>
    <t>Credit card (Discover-Keyed)</t>
  </si>
  <si>
    <t>Gulan, Maria</t>
  </si>
  <si>
    <t>Hattem, Marita</t>
  </si>
  <si>
    <t>Kubacki, Carrie</t>
  </si>
  <si>
    <t>Quirt, Sara</t>
  </si>
  <si>
    <t>Ransom, Jennifer</t>
  </si>
  <si>
    <t>Reuter, Angie</t>
  </si>
  <si>
    <t>Schoening, Jennifer</t>
  </si>
  <si>
    <t>Schoepke, Milissa</t>
  </si>
  <si>
    <t>Semrow, Rachel</t>
  </si>
  <si>
    <t>Credit card (Visa/MC-Swiped)</t>
  </si>
  <si>
    <t>Sullivan, Laurie</t>
  </si>
  <si>
    <t>YTT Tuition for Partial Attendance</t>
  </si>
  <si>
    <t>Tanck, Kim</t>
  </si>
  <si>
    <t>Tuition total</t>
  </si>
  <si>
    <t>Appl fees*</t>
  </si>
  <si>
    <t>Total</t>
  </si>
  <si>
    <t>Owed to RFY</t>
  </si>
  <si>
    <t>*excludes 2 paid directly to RFY</t>
  </si>
  <si>
    <t>Net owed to RFY</t>
  </si>
  <si>
    <t>Paid to RFY by 5 Koshas Yoga &amp; Wellness</t>
  </si>
  <si>
    <t>Revenue Totals for 2017 for 2016-17 cohort</t>
  </si>
  <si>
    <t>Various - teaching faculty</t>
  </si>
  <si>
    <t>2017 Revenue Held at 5 Koshas for pay out in 2018 from 2016-17 cohort</t>
  </si>
  <si>
    <t>2017 Revenue Held at 5 Koshas for pay out in 2018 from 2018-19 cohort</t>
  </si>
  <si>
    <t>5 Koshas Yoga &amp; Wellness - 2016-17 cohort</t>
  </si>
  <si>
    <t>First Name</t>
  </si>
  <si>
    <t>Application Fees - Paid in 2018 to 5 Koshas</t>
  </si>
  <si>
    <t>Application Feeds - Paid in 2017</t>
  </si>
  <si>
    <t xml:space="preserve">Tuition Fully Paid </t>
  </si>
  <si>
    <t>Payment Plans, Tuition Paid to Date</t>
  </si>
  <si>
    <t>Caroline</t>
  </si>
  <si>
    <t>Meehean</t>
  </si>
  <si>
    <t xml:space="preserve">Cindy </t>
  </si>
  <si>
    <t>Marten</t>
  </si>
  <si>
    <t>Gina</t>
  </si>
  <si>
    <t>Taitano-Chaplinski</t>
  </si>
  <si>
    <t xml:space="preserve">Glover </t>
  </si>
  <si>
    <t>Gale</t>
  </si>
  <si>
    <t>Jamie</t>
  </si>
  <si>
    <t>Sparling</t>
  </si>
  <si>
    <t xml:space="preserve">Joanne </t>
  </si>
  <si>
    <t>Kelly</t>
  </si>
  <si>
    <t>Karey</t>
  </si>
  <si>
    <t>Krampota</t>
  </si>
  <si>
    <t>Kari</t>
  </si>
  <si>
    <t>Kercher</t>
  </si>
  <si>
    <t xml:space="preserve">Kristin </t>
  </si>
  <si>
    <t>O'Donnell</t>
  </si>
  <si>
    <t>Leah</t>
  </si>
  <si>
    <t>Greiber</t>
  </si>
  <si>
    <t xml:space="preserve">Lori </t>
  </si>
  <si>
    <t>Doering</t>
  </si>
  <si>
    <t>Marla</t>
  </si>
  <si>
    <t>Harris</t>
  </si>
  <si>
    <t>Mary</t>
  </si>
  <si>
    <t>Larsen</t>
  </si>
  <si>
    <t>Mary Jo</t>
  </si>
  <si>
    <t>Lechner</t>
  </si>
  <si>
    <t>Meka</t>
  </si>
  <si>
    <t>Pennington</t>
  </si>
  <si>
    <t xml:space="preserve">Nikki </t>
  </si>
  <si>
    <t>Engels</t>
  </si>
  <si>
    <t>Semra</t>
  </si>
  <si>
    <t>Johnson</t>
  </si>
  <si>
    <t xml:space="preserve">Jen </t>
  </si>
  <si>
    <t>Close</t>
  </si>
  <si>
    <t xml:space="preserve">Megan </t>
  </si>
  <si>
    <t>Kozey</t>
  </si>
  <si>
    <t>Tiffany</t>
  </si>
  <si>
    <t>Lee</t>
  </si>
  <si>
    <t>Katie</t>
  </si>
  <si>
    <t>Mahoney</t>
  </si>
  <si>
    <t xml:space="preserve">Withdrawal </t>
  </si>
  <si>
    <t>Paid in check to RFY TT</t>
  </si>
  <si>
    <t>Expenses Totals - 2017 for 2016-17 cohort and 2018-19 cohort</t>
  </si>
  <si>
    <t>10/1/2017 - 12/31/2017</t>
  </si>
  <si>
    <t>2018 Revenue Held at 5 Koshas for pay out in 2018 from 2018-19 cohort</t>
  </si>
  <si>
    <t>1/1/2018 - 8/1/2018</t>
  </si>
  <si>
    <t>Revenue Owed 2017 pay out in 2018 from 2016-17 cohort</t>
  </si>
  <si>
    <t>Revenue Owed 2017 pay out in 2018 from 2018-19 cohort</t>
  </si>
  <si>
    <t>1/1/2017 - 12/31/2017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</si>
</sst>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$-409]#,##0.00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9E988A"/>
      <name val="Calibri"/>
      <family val="2"/>
    </font>
    <font>
      <sz val="11"/>
      <color rgb="FF555555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6F4EC"/>
      </patternFill>
    </fill>
    <fill>
      <patternFill patternType="solid">
        <fgColor rgb="FFFAFAFA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 style="thin">
        <color rgb="FFF0EDE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44" fontId="10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6" fontId="0" fillId="0" borderId="0" xfId="0" applyNumberFormat="1"/>
    <xf numFmtId="8" fontId="0" fillId="0" borderId="0" xfId="0" applyNumberFormat="1"/>
    <xf numFmtId="4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4" fontId="0" fillId="0" borderId="1" xfId="0" applyNumberFormat="1" applyBorder="1"/>
    <xf numFmtId="44" fontId="2" fillId="0" borderId="0" xfId="0" applyNumberFormat="1" applyFont="1"/>
    <xf numFmtId="0" fontId="3" fillId="2" borderId="0" xfId="0" applyFont="1" applyFill="1"/>
    <xf numFmtId="14" fontId="4" fillId="3" borderId="2" xfId="0" applyNumberFormat="1" applyFont="1" applyFill="1" applyBorder="1"/>
    <xf numFmtId="0" fontId="4" fillId="3" borderId="2" xfId="0" applyFont="1" applyFill="1" applyBorder="1"/>
    <xf numFmtId="164" fontId="4" fillId="3" borderId="2" xfId="0" applyNumberFormat="1" applyFont="1" applyFill="1" applyBorder="1"/>
    <xf numFmtId="3" fontId="4" fillId="3" borderId="2" xfId="0" applyNumberFormat="1" applyFont="1" applyFill="1" applyBorder="1"/>
    <xf numFmtId="4" fontId="4" fillId="3" borderId="2" xfId="0" applyNumberFormat="1" applyFont="1" applyFill="1" applyBorder="1"/>
    <xf numFmtId="164" fontId="4" fillId="4" borderId="2" xfId="0" applyNumberFormat="1" applyFont="1" applyFill="1" applyBorder="1"/>
    <xf numFmtId="164" fontId="0" fillId="0" borderId="0" xfId="0" applyNumberFormat="1"/>
    <xf numFmtId="165" fontId="9" fillId="0" borderId="0" xfId="2" applyNumberFormat="1" applyFont="1"/>
    <xf numFmtId="0" fontId="5" fillId="0" borderId="0" xfId="2" applyFont="1" applyAlignment="1"/>
    <xf numFmtId="0" fontId="6" fillId="0" borderId="3" xfId="2" applyFont="1" applyBorder="1"/>
    <xf numFmtId="0" fontId="6" fillId="0" borderId="4" xfId="2" applyFont="1" applyBorder="1"/>
    <xf numFmtId="0" fontId="7" fillId="0" borderId="4" xfId="2" applyFont="1" applyBorder="1"/>
    <xf numFmtId="0" fontId="6" fillId="0" borderId="6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165" fontId="6" fillId="0" borderId="7" xfId="2" applyNumberFormat="1" applyFont="1" applyBorder="1"/>
    <xf numFmtId="165" fontId="6" fillId="0" borderId="8" xfId="2" applyNumberFormat="1" applyFont="1" applyBorder="1"/>
    <xf numFmtId="0" fontId="6" fillId="0" borderId="7" xfId="2" applyFont="1" applyBorder="1"/>
    <xf numFmtId="0" fontId="6" fillId="0" borderId="6" xfId="2" applyFont="1" applyBorder="1"/>
    <xf numFmtId="0" fontId="6" fillId="0" borderId="7" xfId="2" applyFont="1" applyBorder="1" applyAlignment="1">
      <alignment wrapText="1"/>
    </xf>
    <xf numFmtId="0" fontId="6" fillId="0" borderId="9" xfId="2" applyFont="1" applyBorder="1"/>
    <xf numFmtId="0" fontId="6" fillId="0" borderId="10" xfId="2" applyFont="1" applyBorder="1"/>
    <xf numFmtId="165" fontId="6" fillId="0" borderId="10" xfId="2" applyNumberFormat="1" applyFont="1" applyBorder="1"/>
    <xf numFmtId="165" fontId="6" fillId="0" borderId="11" xfId="2" applyNumberFormat="1" applyFont="1" applyBorder="1"/>
    <xf numFmtId="0" fontId="6" fillId="0" borderId="9" xfId="2" applyFont="1" applyBorder="1" applyAlignment="1">
      <alignment vertical="center"/>
    </xf>
    <xf numFmtId="0" fontId="6" fillId="0" borderId="0" xfId="2" applyFont="1"/>
    <xf numFmtId="165" fontId="6" fillId="0" borderId="0" xfId="2" applyNumberFormat="1" applyFont="1"/>
    <xf numFmtId="165" fontId="8" fillId="0" borderId="0" xfId="2" applyNumberFormat="1" applyFont="1"/>
    <xf numFmtId="0" fontId="7" fillId="0" borderId="4" xfId="2" applyFont="1" applyBorder="1" applyAlignment="1">
      <alignment wrapText="1"/>
    </xf>
    <xf numFmtId="0" fontId="7" fillId="0" borderId="5" xfId="2" applyFont="1" applyBorder="1" applyAlignment="1">
      <alignment wrapText="1"/>
    </xf>
    <xf numFmtId="165" fontId="6" fillId="4" borderId="8" xfId="2" applyNumberFormat="1" applyFont="1" applyFill="1" applyBorder="1"/>
    <xf numFmtId="165" fontId="6" fillId="0" borderId="0" xfId="2" applyNumberFormat="1" applyFont="1" applyBorder="1"/>
    <xf numFmtId="0" fontId="7" fillId="0" borderId="5" xfId="2" applyFont="1" applyBorder="1"/>
    <xf numFmtId="0" fontId="5" fillId="4" borderId="0" xfId="2" applyFont="1" applyFill="1" applyAlignment="1"/>
    <xf numFmtId="0" fontId="6" fillId="5" borderId="0" xfId="2" applyFont="1" applyFill="1" applyBorder="1" applyAlignment="1">
      <alignment vertical="center"/>
    </xf>
    <xf numFmtId="0" fontId="6" fillId="5" borderId="0" xfId="2" applyFont="1" applyFill="1" applyBorder="1"/>
    <xf numFmtId="0" fontId="5" fillId="5" borderId="0" xfId="2" applyFont="1" applyFill="1" applyAlignment="1"/>
    <xf numFmtId="165" fontId="5" fillId="0" borderId="0" xfId="2" applyNumberFormat="1" applyFont="1"/>
    <xf numFmtId="44" fontId="0" fillId="0" borderId="0" xfId="3" applyFont="1"/>
  </cellXfs>
  <cellStyles count="4">
    <cellStyle name="Currency" xfId="3" builtinId="4"/>
    <cellStyle name="Normal" xfId="0" builtinId="0"/>
    <cellStyle name="Normal 2" xfId="1" xr:uid="{00000000-0005-0000-0000-000001000000}"/>
    <cellStyle name="Normal 3" xfId="2" xr:uid="{00000000-0005-0000-0000-000032000000}"/>
  </cellStyles>
  <dxfs count="3"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2018-19 RFY TT List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view="pageLayout" topLeftCell="A4" zoomScaleNormal="100" workbookViewId="0">
      <selection activeCell="C7" sqref="C7"/>
    </sheetView>
  </sheetViews>
  <sheetFormatPr defaultRowHeight="14.4" x14ac:dyDescent="0.3"/>
  <cols>
    <col min="1" max="1" width="23.109375" customWidth="1"/>
    <col min="2" max="2" width="25" customWidth="1"/>
    <col min="3" max="3" width="14" customWidth="1"/>
    <col min="4" max="4" width="14.33203125" customWidth="1"/>
  </cols>
  <sheetData>
    <row r="1" spans="1:4" x14ac:dyDescent="0.3">
      <c r="A1" s="6" t="s">
        <v>3</v>
      </c>
      <c r="B1" s="7" t="s">
        <v>2</v>
      </c>
      <c r="C1" s="7" t="s">
        <v>1</v>
      </c>
      <c r="D1" s="7" t="s">
        <v>5</v>
      </c>
    </row>
    <row r="2" spans="1:4" ht="28.8" x14ac:dyDescent="0.3">
      <c r="A2" s="1" t="s">
        <v>95</v>
      </c>
      <c r="B2" s="2" t="s">
        <v>29</v>
      </c>
      <c r="C2" s="5">
        <v>12000</v>
      </c>
      <c r="D2" s="49">
        <v>12000</v>
      </c>
    </row>
    <row r="3" spans="1:4" x14ac:dyDescent="0.3">
      <c r="B3" s="2"/>
      <c r="C3" s="5"/>
    </row>
    <row r="4" spans="1:4" ht="43.2" x14ac:dyDescent="0.3">
      <c r="A4" s="1" t="s">
        <v>93</v>
      </c>
      <c r="B4" s="2"/>
      <c r="C4" s="5">
        <v>119.66</v>
      </c>
      <c r="D4" s="49">
        <v>119.66</v>
      </c>
    </row>
    <row r="5" spans="1:4" ht="43.2" x14ac:dyDescent="0.3">
      <c r="A5" s="1" t="s">
        <v>94</v>
      </c>
      <c r="B5" s="2" t="s">
        <v>146</v>
      </c>
      <c r="C5" s="48">
        <v>500</v>
      </c>
      <c r="D5" s="49">
        <v>500</v>
      </c>
    </row>
    <row r="6" spans="1:4" ht="43.2" x14ac:dyDescent="0.3">
      <c r="A6" s="1" t="s">
        <v>147</v>
      </c>
      <c r="B6" s="2" t="s">
        <v>148</v>
      </c>
      <c r="C6" s="19">
        <v>40133.32</v>
      </c>
    </row>
    <row r="7" spans="1:4" x14ac:dyDescent="0.3">
      <c r="B7" s="2"/>
      <c r="C7" s="5"/>
    </row>
    <row r="8" spans="1:4" x14ac:dyDescent="0.3">
      <c r="B8" s="2"/>
      <c r="C8" s="5"/>
    </row>
    <row r="9" spans="1:4" x14ac:dyDescent="0.3">
      <c r="B9" s="2"/>
      <c r="C9" s="5"/>
    </row>
    <row r="10" spans="1:4" x14ac:dyDescent="0.3">
      <c r="B10" s="2"/>
      <c r="C10" s="5"/>
    </row>
    <row r="11" spans="1:4" x14ac:dyDescent="0.3">
      <c r="B11" s="2"/>
      <c r="C11" s="5"/>
    </row>
    <row r="12" spans="1:4" x14ac:dyDescent="0.3">
      <c r="B12" s="2"/>
      <c r="C12" s="5"/>
    </row>
    <row r="13" spans="1:4" x14ac:dyDescent="0.3">
      <c r="B13" s="2"/>
      <c r="C13" s="5"/>
    </row>
    <row r="14" spans="1:4" x14ac:dyDescent="0.3">
      <c r="B14" s="2"/>
      <c r="C14" s="5"/>
    </row>
    <row r="15" spans="1:4" x14ac:dyDescent="0.3">
      <c r="B15" s="2"/>
      <c r="C15" s="5"/>
    </row>
    <row r="16" spans="1:4" x14ac:dyDescent="0.3">
      <c r="A16" t="s">
        <v>91</v>
      </c>
      <c r="C16" s="5"/>
      <c r="D16" s="5">
        <v>12000</v>
      </c>
    </row>
    <row r="17" spans="1:4" x14ac:dyDescent="0.3">
      <c r="A17" t="s">
        <v>149</v>
      </c>
      <c r="C17" s="5"/>
      <c r="D17" s="5">
        <v>119.66</v>
      </c>
    </row>
    <row r="18" spans="1:4" x14ac:dyDescent="0.3">
      <c r="A18" t="s">
        <v>150</v>
      </c>
      <c r="C18" s="5"/>
      <c r="D18" s="5">
        <v>500</v>
      </c>
    </row>
    <row r="19" spans="1:4" x14ac:dyDescent="0.3">
      <c r="A19" t="s">
        <v>28</v>
      </c>
      <c r="C19" s="5"/>
      <c r="D19" s="10">
        <f>SUM(D16:D18)</f>
        <v>12619.66</v>
      </c>
    </row>
    <row r="20" spans="1:4" x14ac:dyDescent="0.3">
      <c r="C20" s="5"/>
      <c r="D20" s="19"/>
    </row>
    <row r="21" spans="1:4" x14ac:dyDescent="0.3">
      <c r="A21" s="6" t="s">
        <v>145</v>
      </c>
      <c r="C21" s="5"/>
      <c r="D21" s="10">
        <v>-12115.41</v>
      </c>
    </row>
    <row r="22" spans="1:4" ht="15" thickBot="1" x14ac:dyDescent="0.35">
      <c r="C22" s="5"/>
      <c r="D22" s="5"/>
    </row>
    <row r="23" spans="1:4" ht="15" thickTop="1" x14ac:dyDescent="0.3">
      <c r="A23" s="6" t="s">
        <v>27</v>
      </c>
      <c r="B23" t="s">
        <v>151</v>
      </c>
      <c r="C23" s="5"/>
      <c r="D23" s="9">
        <f>SUM(D19:D22)</f>
        <v>504.25</v>
      </c>
    </row>
    <row r="24" spans="1:4" x14ac:dyDescent="0.3">
      <c r="C24" s="5"/>
    </row>
    <row r="25" spans="1:4" x14ac:dyDescent="0.3">
      <c r="C25" s="5"/>
    </row>
    <row r="26" spans="1:4" x14ac:dyDescent="0.3">
      <c r="C26" s="5"/>
    </row>
    <row r="27" spans="1:4" x14ac:dyDescent="0.3">
      <c r="C27" s="5"/>
    </row>
    <row r="28" spans="1:4" x14ac:dyDescent="0.3">
      <c r="C28" s="5"/>
    </row>
    <row r="29" spans="1:4" x14ac:dyDescent="0.3">
      <c r="C29" s="5"/>
    </row>
    <row r="30" spans="1:4" x14ac:dyDescent="0.3">
      <c r="C30" s="5"/>
    </row>
    <row r="31" spans="1:4" x14ac:dyDescent="0.3">
      <c r="C31" s="5"/>
    </row>
    <row r="32" spans="1:4" x14ac:dyDescent="0.3">
      <c r="C32" s="5"/>
    </row>
    <row r="33" spans="3:3" x14ac:dyDescent="0.3">
      <c r="C33" s="5"/>
    </row>
  </sheetData>
  <pageMargins left="0.7" right="0.7" top="0.75" bottom="0.75" header="0.3" footer="0.3"/>
  <pageSetup orientation="portrait" r:id="rId1"/>
  <headerFooter>
    <oddHeader>&amp;C&amp;"-,Bold"Financial Reporting - River Flow Yoga Teacher Training School
January 1, 2017 - December 31, 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8"/>
  <sheetViews>
    <sheetView view="pageLayout" topLeftCell="A4" zoomScaleNormal="100" workbookViewId="0">
      <selection activeCell="C16" sqref="C16"/>
    </sheetView>
  </sheetViews>
  <sheetFormatPr defaultRowHeight="14.4" x14ac:dyDescent="0.3"/>
  <cols>
    <col min="1" max="1" width="22.6640625" customWidth="1"/>
    <col min="2" max="2" width="30" customWidth="1"/>
    <col min="3" max="3" width="20.33203125" customWidth="1"/>
    <col min="4" max="4" width="15.6640625" customWidth="1"/>
  </cols>
  <sheetData>
    <row r="1" spans="1:4" x14ac:dyDescent="0.3">
      <c r="A1" t="s">
        <v>8</v>
      </c>
      <c r="B1" t="s">
        <v>7</v>
      </c>
      <c r="C1" t="s">
        <v>2</v>
      </c>
      <c r="D1" s="8" t="s">
        <v>1</v>
      </c>
    </row>
    <row r="2" spans="1:4" x14ac:dyDescent="0.3">
      <c r="A2" t="s">
        <v>6</v>
      </c>
      <c r="B2" t="s">
        <v>9</v>
      </c>
      <c r="C2" t="s">
        <v>30</v>
      </c>
      <c r="D2" s="5">
        <v>85.38</v>
      </c>
    </row>
    <row r="3" spans="1:4" x14ac:dyDescent="0.3">
      <c r="A3" t="s">
        <v>13</v>
      </c>
      <c r="B3" t="s">
        <v>92</v>
      </c>
      <c r="C3" t="s">
        <v>30</v>
      </c>
      <c r="D3" s="5">
        <v>4650</v>
      </c>
    </row>
    <row r="4" spans="1:4" x14ac:dyDescent="0.3">
      <c r="A4" t="s">
        <v>14</v>
      </c>
      <c r="B4" t="s">
        <v>15</v>
      </c>
      <c r="C4" t="s">
        <v>30</v>
      </c>
      <c r="D4" s="5">
        <v>619.37</v>
      </c>
    </row>
    <row r="5" spans="1:4" x14ac:dyDescent="0.3">
      <c r="A5" t="s">
        <v>39</v>
      </c>
      <c r="B5" t="s">
        <v>40</v>
      </c>
      <c r="C5" t="s">
        <v>30</v>
      </c>
      <c r="D5" s="5">
        <v>539.4</v>
      </c>
    </row>
    <row r="6" spans="1:4" x14ac:dyDescent="0.3">
      <c r="A6" t="s">
        <v>16</v>
      </c>
      <c r="B6" t="s">
        <v>4</v>
      </c>
      <c r="C6" t="s">
        <v>30</v>
      </c>
      <c r="D6" s="5">
        <v>0</v>
      </c>
    </row>
    <row r="7" spans="1:4" x14ac:dyDescent="0.3">
      <c r="A7" t="s">
        <v>10</v>
      </c>
      <c r="B7" t="s">
        <v>31</v>
      </c>
      <c r="C7" t="s">
        <v>30</v>
      </c>
      <c r="D7" s="5">
        <v>794.85</v>
      </c>
    </row>
    <row r="8" spans="1:4" x14ac:dyDescent="0.3">
      <c r="A8" t="s">
        <v>11</v>
      </c>
      <c r="B8" t="s">
        <v>32</v>
      </c>
      <c r="C8" t="s">
        <v>30</v>
      </c>
      <c r="D8" s="5">
        <v>289</v>
      </c>
    </row>
    <row r="9" spans="1:4" x14ac:dyDescent="0.3">
      <c r="A9" t="s">
        <v>17</v>
      </c>
      <c r="B9" t="s">
        <v>33</v>
      </c>
      <c r="C9" t="s">
        <v>30</v>
      </c>
      <c r="D9" s="5">
        <v>127.93</v>
      </c>
    </row>
    <row r="10" spans="1:4" x14ac:dyDescent="0.3">
      <c r="A10" t="s">
        <v>34</v>
      </c>
      <c r="B10" t="s">
        <v>18</v>
      </c>
      <c r="C10" t="s">
        <v>30</v>
      </c>
      <c r="D10" s="5">
        <v>2145.56</v>
      </c>
    </row>
    <row r="11" spans="1:4" x14ac:dyDescent="0.3">
      <c r="A11" t="s">
        <v>12</v>
      </c>
      <c r="B11" t="s">
        <v>9</v>
      </c>
      <c r="C11" t="s">
        <v>30</v>
      </c>
      <c r="D11" s="5">
        <v>2646.98</v>
      </c>
    </row>
    <row r="12" spans="1:4" x14ac:dyDescent="0.3">
      <c r="A12" t="s">
        <v>35</v>
      </c>
      <c r="B12" t="s">
        <v>36</v>
      </c>
      <c r="C12" t="s">
        <v>30</v>
      </c>
      <c r="D12" s="5">
        <v>79.2</v>
      </c>
    </row>
    <row r="13" spans="1:4" x14ac:dyDescent="0.3">
      <c r="A13" t="s">
        <v>37</v>
      </c>
      <c r="B13" t="s">
        <v>38</v>
      </c>
      <c r="C13" t="s">
        <v>30</v>
      </c>
      <c r="D13" s="5">
        <v>91.73</v>
      </c>
    </row>
    <row r="14" spans="1:4" x14ac:dyDescent="0.3">
      <c r="A14" t="s">
        <v>19</v>
      </c>
      <c r="B14" t="s">
        <v>41</v>
      </c>
      <c r="C14" t="s">
        <v>30</v>
      </c>
      <c r="D14" s="5">
        <v>46.01</v>
      </c>
    </row>
    <row r="15" spans="1:4" x14ac:dyDescent="0.3">
      <c r="C15" s="2"/>
      <c r="D15" s="10">
        <f>SUM(D2:D14)</f>
        <v>12115.41</v>
      </c>
    </row>
    <row r="16" spans="1:4" x14ac:dyDescent="0.3">
      <c r="C16" s="2"/>
      <c r="D16" s="4"/>
    </row>
    <row r="17" spans="3:4" x14ac:dyDescent="0.3">
      <c r="C17" s="2"/>
      <c r="D17" s="4"/>
    </row>
    <row r="18" spans="3:4" x14ac:dyDescent="0.3">
      <c r="C18" s="2"/>
      <c r="D18" s="4"/>
    </row>
    <row r="19" spans="3:4" x14ac:dyDescent="0.3">
      <c r="C19" s="2"/>
      <c r="D19" s="4"/>
    </row>
    <row r="20" spans="3:4" x14ac:dyDescent="0.3">
      <c r="C20" s="2"/>
      <c r="D20" s="4"/>
    </row>
    <row r="21" spans="3:4" x14ac:dyDescent="0.3">
      <c r="C21" s="2"/>
      <c r="D21" s="4"/>
    </row>
    <row r="22" spans="3:4" x14ac:dyDescent="0.3">
      <c r="C22" s="2"/>
      <c r="D22" s="4"/>
    </row>
    <row r="23" spans="3:4" x14ac:dyDescent="0.3">
      <c r="C23" s="2"/>
      <c r="D23" s="4"/>
    </row>
    <row r="24" spans="3:4" x14ac:dyDescent="0.3">
      <c r="C24" s="2"/>
      <c r="D24" s="4"/>
    </row>
    <row r="25" spans="3:4" x14ac:dyDescent="0.3">
      <c r="C25" s="2"/>
      <c r="D25" s="4"/>
    </row>
    <row r="26" spans="3:4" x14ac:dyDescent="0.3">
      <c r="C26" s="2"/>
      <c r="D26" s="4"/>
    </row>
    <row r="27" spans="3:4" x14ac:dyDescent="0.3">
      <c r="C27" s="2"/>
      <c r="D27" s="4"/>
    </row>
    <row r="28" spans="3:4" x14ac:dyDescent="0.3">
      <c r="C28" s="2"/>
      <c r="D28" s="4"/>
    </row>
    <row r="29" spans="3:4" x14ac:dyDescent="0.3">
      <c r="C29" s="2"/>
      <c r="D29" s="4"/>
    </row>
    <row r="30" spans="3:4" x14ac:dyDescent="0.3">
      <c r="C30" s="2"/>
      <c r="D30" s="4"/>
    </row>
    <row r="31" spans="3:4" x14ac:dyDescent="0.3">
      <c r="C31" s="2"/>
      <c r="D31" s="4"/>
    </row>
    <row r="32" spans="3:4" x14ac:dyDescent="0.3">
      <c r="C32" s="2"/>
      <c r="D32" s="4"/>
    </row>
    <row r="33" spans="3:4" x14ac:dyDescent="0.3">
      <c r="C33" s="2"/>
      <c r="D33" s="4"/>
    </row>
    <row r="34" spans="3:4" x14ac:dyDescent="0.3">
      <c r="C34" s="2"/>
      <c r="D34" s="4"/>
    </row>
    <row r="35" spans="3:4" x14ac:dyDescent="0.3">
      <c r="C35" s="2"/>
      <c r="D35" s="3"/>
    </row>
    <row r="36" spans="3:4" x14ac:dyDescent="0.3">
      <c r="C36" s="2"/>
      <c r="D36" s="4"/>
    </row>
    <row r="37" spans="3:4" x14ac:dyDescent="0.3">
      <c r="C37" s="2"/>
      <c r="D37" s="4"/>
    </row>
    <row r="38" spans="3:4" x14ac:dyDescent="0.3">
      <c r="D38" s="5"/>
    </row>
  </sheetData>
  <sortState ref="A14:D35">
    <sortCondition ref="A14:A35"/>
    <sortCondition ref="C14:C35"/>
  </sortState>
  <pageMargins left="0.7" right="0.7" top="1.25" bottom="0.75" header="0.3" footer="0.3"/>
  <pageSetup orientation="portrait" r:id="rId1"/>
  <headerFooter>
    <oddHeader>&amp;C&amp;"-,Bold"River Flow Yoga Teacher Training School
January 1, 2017 - December 31, 2017 
Expenses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0"/>
  <sheetViews>
    <sheetView topLeftCell="A7" workbookViewId="0">
      <selection activeCell="I23" sqref="I23"/>
    </sheetView>
  </sheetViews>
  <sheetFormatPr defaultRowHeight="14.4" x14ac:dyDescent="0.3"/>
  <cols>
    <col min="1" max="1" width="15" customWidth="1"/>
    <col min="4" max="4" width="14.88671875" customWidth="1"/>
    <col min="5" max="5" width="15.109375" customWidth="1"/>
    <col min="6" max="6" width="12.33203125" customWidth="1"/>
    <col min="7" max="7" width="14.33203125" customWidth="1"/>
    <col min="8" max="8" width="14.88671875" customWidth="1"/>
    <col min="9" max="9" width="10.88671875" customWidth="1"/>
    <col min="10" max="10" width="11.5546875" customWidth="1"/>
    <col min="11" max="11" width="9.33203125" customWidth="1"/>
    <col min="12" max="12" width="11.21875" customWidth="1"/>
    <col min="13" max="13" width="12.5546875" customWidth="1"/>
  </cols>
  <sheetData>
    <row r="1" spans="1:14" x14ac:dyDescent="0.3">
      <c r="A1" s="11" t="s">
        <v>42</v>
      </c>
      <c r="B1" s="11" t="s">
        <v>43</v>
      </c>
      <c r="C1" s="11" t="s">
        <v>44</v>
      </c>
      <c r="D1" s="11" t="s">
        <v>45</v>
      </c>
      <c r="E1" s="11" t="s">
        <v>46</v>
      </c>
      <c r="F1" s="11" t="s">
        <v>47</v>
      </c>
      <c r="G1" s="11" t="s">
        <v>48</v>
      </c>
      <c r="H1" s="11" t="s">
        <v>49</v>
      </c>
      <c r="I1" s="11" t="s">
        <v>50</v>
      </c>
      <c r="J1" s="11" t="s">
        <v>51</v>
      </c>
      <c r="K1" s="11" t="s">
        <v>52</v>
      </c>
      <c r="L1" s="11" t="s">
        <v>53</v>
      </c>
      <c r="M1" s="11" t="s">
        <v>54</v>
      </c>
      <c r="N1" s="11" t="s">
        <v>55</v>
      </c>
    </row>
    <row r="2" spans="1:14" x14ac:dyDescent="0.3">
      <c r="A2" s="12">
        <v>42564</v>
      </c>
      <c r="B2" s="13" t="s">
        <v>56</v>
      </c>
      <c r="C2" s="13">
        <v>5419</v>
      </c>
      <c r="D2" s="13" t="s">
        <v>57</v>
      </c>
      <c r="E2" s="13" t="s">
        <v>58</v>
      </c>
      <c r="F2" s="14">
        <v>3400</v>
      </c>
      <c r="G2" s="15">
        <v>1</v>
      </c>
      <c r="H2" s="14">
        <v>3400</v>
      </c>
      <c r="I2" s="16">
        <v>20.59</v>
      </c>
      <c r="J2" s="14">
        <v>700</v>
      </c>
      <c r="K2" s="14">
        <v>0</v>
      </c>
      <c r="L2" s="14">
        <v>2700</v>
      </c>
      <c r="M2" s="14">
        <v>2700</v>
      </c>
      <c r="N2" s="13" t="s">
        <v>59</v>
      </c>
    </row>
    <row r="3" spans="1:14" x14ac:dyDescent="0.3">
      <c r="A3" s="12">
        <v>42650</v>
      </c>
      <c r="B3" s="13" t="s">
        <v>56</v>
      </c>
      <c r="C3" s="13">
        <v>6361</v>
      </c>
      <c r="D3" s="13" t="s">
        <v>60</v>
      </c>
      <c r="E3" s="13" t="s">
        <v>58</v>
      </c>
      <c r="F3" s="14">
        <v>400</v>
      </c>
      <c r="G3" s="15">
        <v>1</v>
      </c>
      <c r="H3" s="14">
        <v>400</v>
      </c>
      <c r="I3" s="16">
        <v>0</v>
      </c>
      <c r="J3" s="14">
        <v>0</v>
      </c>
      <c r="K3" s="14">
        <v>0</v>
      </c>
      <c r="L3" s="14">
        <v>400</v>
      </c>
      <c r="M3" s="14">
        <v>400</v>
      </c>
      <c r="N3" s="13" t="s">
        <v>59</v>
      </c>
    </row>
    <row r="4" spans="1:14" x14ac:dyDescent="0.3">
      <c r="A4" s="12">
        <v>42566</v>
      </c>
      <c r="B4" s="13" t="s">
        <v>61</v>
      </c>
      <c r="C4" s="13">
        <v>5456</v>
      </c>
      <c r="D4" s="13" t="s">
        <v>57</v>
      </c>
      <c r="E4" s="13" t="s">
        <v>62</v>
      </c>
      <c r="F4" s="14">
        <v>3400</v>
      </c>
      <c r="G4" s="15">
        <v>1</v>
      </c>
      <c r="H4" s="14">
        <v>3400</v>
      </c>
      <c r="I4" s="16">
        <v>5.88</v>
      </c>
      <c r="J4" s="14">
        <v>200</v>
      </c>
      <c r="K4" s="14">
        <v>0</v>
      </c>
      <c r="L4" s="14">
        <v>3200</v>
      </c>
      <c r="M4" s="14">
        <v>3200</v>
      </c>
      <c r="N4" s="13" t="s">
        <v>63</v>
      </c>
    </row>
    <row r="5" spans="1:14" x14ac:dyDescent="0.3">
      <c r="A5" s="12">
        <v>42590</v>
      </c>
      <c r="B5" s="13" t="s">
        <v>64</v>
      </c>
      <c r="C5" s="13">
        <v>5681</v>
      </c>
      <c r="D5" s="13" t="s">
        <v>57</v>
      </c>
      <c r="E5" s="13" t="s">
        <v>62</v>
      </c>
      <c r="F5" s="14">
        <v>3400</v>
      </c>
      <c r="G5" s="15">
        <v>1</v>
      </c>
      <c r="H5" s="14">
        <v>3400</v>
      </c>
      <c r="I5" s="16">
        <v>0</v>
      </c>
      <c r="J5" s="14">
        <v>0</v>
      </c>
      <c r="K5" s="14">
        <v>0</v>
      </c>
      <c r="L5" s="14">
        <v>3400</v>
      </c>
      <c r="M5" s="14">
        <v>3400</v>
      </c>
      <c r="N5" s="13" t="s">
        <v>65</v>
      </c>
    </row>
    <row r="6" spans="1:14" x14ac:dyDescent="0.3">
      <c r="A6" s="12">
        <v>42627</v>
      </c>
      <c r="B6" s="13" t="s">
        <v>66</v>
      </c>
      <c r="C6" s="13">
        <v>6038</v>
      </c>
      <c r="D6" s="13" t="s">
        <v>57</v>
      </c>
      <c r="E6" s="13" t="s">
        <v>58</v>
      </c>
      <c r="F6" s="14">
        <v>3400</v>
      </c>
      <c r="G6" s="15">
        <v>1</v>
      </c>
      <c r="H6" s="14">
        <v>3400</v>
      </c>
      <c r="I6" s="16">
        <v>14.71</v>
      </c>
      <c r="J6" s="14">
        <v>700</v>
      </c>
      <c r="K6" s="14">
        <v>0</v>
      </c>
      <c r="L6" s="14">
        <f>F6-J6</f>
        <v>2700</v>
      </c>
      <c r="M6" s="14">
        <f>L6</f>
        <v>2700</v>
      </c>
      <c r="N6" s="13" t="s">
        <v>67</v>
      </c>
    </row>
    <row r="7" spans="1:14" x14ac:dyDescent="0.3">
      <c r="A7" s="12">
        <v>42606</v>
      </c>
      <c r="B7" s="13" t="s">
        <v>68</v>
      </c>
      <c r="C7" s="13">
        <v>5795</v>
      </c>
      <c r="D7" s="13" t="s">
        <v>57</v>
      </c>
      <c r="E7" s="13" t="s">
        <v>58</v>
      </c>
      <c r="F7" s="14">
        <v>3400</v>
      </c>
      <c r="G7" s="15">
        <v>1</v>
      </c>
      <c r="H7" s="14">
        <v>3400</v>
      </c>
      <c r="I7" s="16">
        <v>0</v>
      </c>
      <c r="J7" s="14">
        <v>0</v>
      </c>
      <c r="K7" s="14">
        <v>0</v>
      </c>
      <c r="L7" s="14">
        <v>3400</v>
      </c>
      <c r="M7" s="17">
        <v>3000</v>
      </c>
      <c r="N7" s="13" t="s">
        <v>59</v>
      </c>
    </row>
    <row r="8" spans="1:14" x14ac:dyDescent="0.3">
      <c r="A8" s="12">
        <v>42606</v>
      </c>
      <c r="B8" s="13" t="s">
        <v>68</v>
      </c>
      <c r="C8" s="13">
        <v>5795</v>
      </c>
      <c r="D8" s="13" t="s">
        <v>57</v>
      </c>
      <c r="E8" s="13" t="s">
        <v>58</v>
      </c>
      <c r="F8" s="14">
        <v>3400</v>
      </c>
      <c r="G8" s="15">
        <v>1</v>
      </c>
      <c r="H8" s="14">
        <v>3400</v>
      </c>
      <c r="I8" s="16">
        <v>0</v>
      </c>
      <c r="J8" s="14">
        <v>0</v>
      </c>
      <c r="K8" s="14">
        <v>0</v>
      </c>
      <c r="L8" s="14">
        <v>3400</v>
      </c>
      <c r="M8" s="17">
        <v>400</v>
      </c>
      <c r="N8" s="13" t="s">
        <v>59</v>
      </c>
    </row>
    <row r="9" spans="1:14" x14ac:dyDescent="0.3">
      <c r="A9" s="12">
        <v>42556</v>
      </c>
      <c r="B9" s="13" t="s">
        <v>69</v>
      </c>
      <c r="C9" s="13">
        <v>5322</v>
      </c>
      <c r="D9" s="13" t="s">
        <v>57</v>
      </c>
      <c r="E9" s="13" t="s">
        <v>58</v>
      </c>
      <c r="F9" s="14">
        <v>3400</v>
      </c>
      <c r="G9" s="15">
        <v>1</v>
      </c>
      <c r="H9" s="14">
        <v>3400</v>
      </c>
      <c r="I9" s="16">
        <v>5.88</v>
      </c>
      <c r="J9" s="14">
        <v>43.74</v>
      </c>
      <c r="K9" s="14">
        <v>0</v>
      </c>
      <c r="L9" s="14">
        <v>3200</v>
      </c>
      <c r="M9" s="17">
        <v>700</v>
      </c>
      <c r="N9" s="13" t="s">
        <v>70</v>
      </c>
    </row>
    <row r="10" spans="1:14" x14ac:dyDescent="0.3">
      <c r="A10" s="12">
        <v>42556</v>
      </c>
      <c r="B10" s="13" t="s">
        <v>69</v>
      </c>
      <c r="C10" s="13">
        <v>5322</v>
      </c>
      <c r="D10" s="13" t="s">
        <v>57</v>
      </c>
      <c r="E10" s="13" t="s">
        <v>58</v>
      </c>
      <c r="F10" s="14">
        <v>3400</v>
      </c>
      <c r="G10" s="15">
        <v>1</v>
      </c>
      <c r="H10" s="14">
        <v>3400</v>
      </c>
      <c r="I10" s="16">
        <v>5.88</v>
      </c>
      <c r="J10" s="14">
        <v>156.26</v>
      </c>
      <c r="K10" s="14">
        <v>0</v>
      </c>
      <c r="L10" s="14">
        <v>3200</v>
      </c>
      <c r="M10" s="17">
        <v>2500</v>
      </c>
      <c r="N10" s="13" t="s">
        <v>65</v>
      </c>
    </row>
    <row r="11" spans="1:14" x14ac:dyDescent="0.3">
      <c r="A11" s="12">
        <v>42550</v>
      </c>
      <c r="B11" s="13" t="s">
        <v>71</v>
      </c>
      <c r="C11" s="13">
        <v>5294</v>
      </c>
      <c r="D11" s="13" t="s">
        <v>57</v>
      </c>
      <c r="E11" s="13" t="s">
        <v>62</v>
      </c>
      <c r="F11" s="14">
        <v>3400</v>
      </c>
      <c r="G11" s="15">
        <v>1</v>
      </c>
      <c r="H11" s="14">
        <v>3400</v>
      </c>
      <c r="I11" s="16">
        <v>5.88</v>
      </c>
      <c r="J11" s="14">
        <v>200</v>
      </c>
      <c r="K11" s="14">
        <v>0</v>
      </c>
      <c r="L11" s="14">
        <v>3200</v>
      </c>
      <c r="M11" s="14">
        <v>3200</v>
      </c>
      <c r="N11" s="13" t="s">
        <v>65</v>
      </c>
    </row>
    <row r="12" spans="1:14" x14ac:dyDescent="0.3">
      <c r="A12" s="12">
        <v>42562</v>
      </c>
      <c r="B12" s="13" t="s">
        <v>72</v>
      </c>
      <c r="C12" s="13">
        <v>5397</v>
      </c>
      <c r="D12" s="13" t="s">
        <v>57</v>
      </c>
      <c r="E12" s="13" t="s">
        <v>62</v>
      </c>
      <c r="F12" s="14">
        <v>3400</v>
      </c>
      <c r="G12" s="15">
        <v>1</v>
      </c>
      <c r="H12" s="14">
        <v>3400</v>
      </c>
      <c r="I12" s="16">
        <v>5.88</v>
      </c>
      <c r="J12" s="14">
        <v>200</v>
      </c>
      <c r="K12" s="14">
        <v>0</v>
      </c>
      <c r="L12" s="14">
        <v>3200</v>
      </c>
      <c r="M12" s="14">
        <v>3200</v>
      </c>
      <c r="N12" s="13" t="s">
        <v>63</v>
      </c>
    </row>
    <row r="13" spans="1:14" x14ac:dyDescent="0.3">
      <c r="A13" s="12">
        <v>42562</v>
      </c>
      <c r="B13" s="13" t="s">
        <v>73</v>
      </c>
      <c r="C13" s="13">
        <v>5391</v>
      </c>
      <c r="D13" s="13" t="s">
        <v>57</v>
      </c>
      <c r="E13" s="13" t="s">
        <v>62</v>
      </c>
      <c r="F13" s="14">
        <v>3400</v>
      </c>
      <c r="G13" s="15">
        <v>1</v>
      </c>
      <c r="H13" s="14">
        <v>3400</v>
      </c>
      <c r="I13" s="16">
        <v>5.88</v>
      </c>
      <c r="J13" s="14">
        <v>200</v>
      </c>
      <c r="K13" s="14">
        <v>0</v>
      </c>
      <c r="L13" s="14">
        <v>3200</v>
      </c>
      <c r="M13" s="14">
        <v>3200</v>
      </c>
      <c r="N13" s="13" t="s">
        <v>65</v>
      </c>
    </row>
    <row r="14" spans="1:14" x14ac:dyDescent="0.3">
      <c r="A14" s="12">
        <v>42632</v>
      </c>
      <c r="B14" s="13" t="s">
        <v>74</v>
      </c>
      <c r="C14" s="13">
        <v>6116</v>
      </c>
      <c r="D14" s="13" t="s">
        <v>57</v>
      </c>
      <c r="E14" s="13" t="s">
        <v>58</v>
      </c>
      <c r="F14" s="14">
        <v>3600</v>
      </c>
      <c r="G14" s="15">
        <v>1</v>
      </c>
      <c r="H14" s="14">
        <v>3600</v>
      </c>
      <c r="I14" s="16">
        <v>0</v>
      </c>
      <c r="J14" s="17">
        <f>H14-L14</f>
        <v>1866.68</v>
      </c>
      <c r="K14" s="14">
        <v>0</v>
      </c>
      <c r="L14" s="14">
        <v>1733.32</v>
      </c>
      <c r="M14" s="14">
        <f>L14</f>
        <v>1733.32</v>
      </c>
      <c r="N14" s="13" t="s">
        <v>67</v>
      </c>
    </row>
    <row r="15" spans="1:14" x14ac:dyDescent="0.3">
      <c r="A15" s="12">
        <v>42564</v>
      </c>
      <c r="B15" s="13" t="s">
        <v>75</v>
      </c>
      <c r="C15" s="13">
        <v>5426</v>
      </c>
      <c r="D15" s="13" t="s">
        <v>57</v>
      </c>
      <c r="E15" s="13" t="s">
        <v>58</v>
      </c>
      <c r="F15" s="14">
        <v>3400</v>
      </c>
      <c r="G15" s="15">
        <v>1</v>
      </c>
      <c r="H15" s="14">
        <v>3400</v>
      </c>
      <c r="I15" s="16">
        <v>20.59</v>
      </c>
      <c r="J15" s="14">
        <v>700</v>
      </c>
      <c r="K15" s="14">
        <v>0</v>
      </c>
      <c r="L15" s="14">
        <v>2700</v>
      </c>
      <c r="M15" s="14">
        <v>2700</v>
      </c>
      <c r="N15" s="13" t="s">
        <v>59</v>
      </c>
    </row>
    <row r="16" spans="1:14" x14ac:dyDescent="0.3">
      <c r="A16" s="12">
        <v>42534</v>
      </c>
      <c r="B16" s="13" t="s">
        <v>76</v>
      </c>
      <c r="C16" s="13">
        <v>5094</v>
      </c>
      <c r="D16" s="13" t="s">
        <v>57</v>
      </c>
      <c r="E16" s="13" t="s">
        <v>62</v>
      </c>
      <c r="F16" s="14">
        <v>3400</v>
      </c>
      <c r="G16" s="15">
        <v>1</v>
      </c>
      <c r="H16" s="14">
        <v>3400</v>
      </c>
      <c r="I16" s="16">
        <v>5.88</v>
      </c>
      <c r="J16" s="14">
        <v>200</v>
      </c>
      <c r="K16" s="14">
        <v>0</v>
      </c>
      <c r="L16" s="14">
        <v>3200</v>
      </c>
      <c r="M16" s="14">
        <v>3200</v>
      </c>
      <c r="N16" s="13" t="s">
        <v>65</v>
      </c>
    </row>
    <row r="17" spans="1:14" x14ac:dyDescent="0.3">
      <c r="A17" s="12">
        <v>42588</v>
      </c>
      <c r="B17" s="13" t="s">
        <v>77</v>
      </c>
      <c r="C17" s="13">
        <v>5674</v>
      </c>
      <c r="D17" s="13" t="s">
        <v>57</v>
      </c>
      <c r="E17" s="13" t="s">
        <v>62</v>
      </c>
      <c r="F17" s="14">
        <v>3400</v>
      </c>
      <c r="G17" s="15">
        <v>1</v>
      </c>
      <c r="H17" s="14">
        <v>3400</v>
      </c>
      <c r="I17" s="16">
        <v>0</v>
      </c>
      <c r="J17" s="14">
        <v>0</v>
      </c>
      <c r="K17" s="14">
        <v>0</v>
      </c>
      <c r="L17" s="14">
        <v>3400</v>
      </c>
      <c r="M17" s="14">
        <v>3400</v>
      </c>
      <c r="N17" s="13" t="s">
        <v>65</v>
      </c>
    </row>
    <row r="18" spans="1:14" x14ac:dyDescent="0.3">
      <c r="A18" s="12">
        <v>42530</v>
      </c>
      <c r="B18" s="13" t="s">
        <v>78</v>
      </c>
      <c r="C18" s="13">
        <v>5065</v>
      </c>
      <c r="D18" s="13" t="s">
        <v>57</v>
      </c>
      <c r="E18" s="13" t="s">
        <v>58</v>
      </c>
      <c r="F18" s="14">
        <v>3400</v>
      </c>
      <c r="G18" s="15">
        <v>1</v>
      </c>
      <c r="H18" s="14">
        <v>3400</v>
      </c>
      <c r="I18" s="16">
        <v>5.88</v>
      </c>
      <c r="J18" s="14">
        <v>200</v>
      </c>
      <c r="K18" s="14">
        <v>0</v>
      </c>
      <c r="L18" s="14">
        <v>3200</v>
      </c>
      <c r="M18" s="14">
        <v>3200</v>
      </c>
      <c r="N18" s="13" t="s">
        <v>59</v>
      </c>
    </row>
    <row r="19" spans="1:14" x14ac:dyDescent="0.3">
      <c r="A19" s="12">
        <v>42542</v>
      </c>
      <c r="B19" s="13" t="s">
        <v>79</v>
      </c>
      <c r="C19" s="13">
        <v>5202</v>
      </c>
      <c r="D19" s="13" t="s">
        <v>57</v>
      </c>
      <c r="E19" s="13" t="s">
        <v>58</v>
      </c>
      <c r="F19" s="14">
        <v>3400</v>
      </c>
      <c r="G19" s="15">
        <v>1</v>
      </c>
      <c r="H19" s="14">
        <v>3400</v>
      </c>
      <c r="I19" s="16">
        <v>20.59</v>
      </c>
      <c r="J19" s="14">
        <v>700</v>
      </c>
      <c r="K19" s="14">
        <v>0</v>
      </c>
      <c r="L19" s="14">
        <v>2700</v>
      </c>
      <c r="M19" s="17">
        <v>2700</v>
      </c>
      <c r="N19" s="13" t="s">
        <v>80</v>
      </c>
    </row>
    <row r="20" spans="1:14" x14ac:dyDescent="0.3">
      <c r="A20" s="12">
        <v>42605</v>
      </c>
      <c r="B20" s="13" t="s">
        <v>79</v>
      </c>
      <c r="C20" s="13">
        <v>5784</v>
      </c>
      <c r="D20" s="13" t="s">
        <v>57</v>
      </c>
      <c r="E20" s="13" t="s">
        <v>58</v>
      </c>
      <c r="F20" s="14">
        <v>3400</v>
      </c>
      <c r="G20" s="15">
        <v>-1</v>
      </c>
      <c r="H20" s="14">
        <v>-3400</v>
      </c>
      <c r="I20" s="16">
        <v>-20.59</v>
      </c>
      <c r="J20" s="17">
        <v>-700</v>
      </c>
      <c r="K20" s="14">
        <v>0</v>
      </c>
      <c r="L20" s="14">
        <v>-2700</v>
      </c>
      <c r="M20" s="17">
        <v>-2700</v>
      </c>
      <c r="N20" s="13" t="s">
        <v>65</v>
      </c>
    </row>
    <row r="21" spans="1:14" x14ac:dyDescent="0.3">
      <c r="A21" s="12">
        <v>42598</v>
      </c>
      <c r="B21" s="13" t="s">
        <v>81</v>
      </c>
      <c r="C21" s="13">
        <v>5738</v>
      </c>
      <c r="D21" s="13" t="s">
        <v>82</v>
      </c>
      <c r="E21" s="13" t="s">
        <v>58</v>
      </c>
      <c r="F21" s="14">
        <v>2750</v>
      </c>
      <c r="G21" s="15">
        <v>1</v>
      </c>
      <c r="H21" s="14">
        <v>2750</v>
      </c>
      <c r="I21" s="16">
        <v>0</v>
      </c>
      <c r="J21" s="14">
        <v>0</v>
      </c>
      <c r="K21" s="14">
        <v>0</v>
      </c>
      <c r="L21" s="14">
        <v>2750</v>
      </c>
      <c r="M21" s="14">
        <v>2750</v>
      </c>
      <c r="N21" s="13" t="s">
        <v>65</v>
      </c>
    </row>
    <row r="22" spans="1:14" x14ac:dyDescent="0.3">
      <c r="A22" s="12">
        <v>42563</v>
      </c>
      <c r="B22" s="13" t="s">
        <v>83</v>
      </c>
      <c r="C22" s="13">
        <v>5407</v>
      </c>
      <c r="D22" s="13" t="s">
        <v>57</v>
      </c>
      <c r="E22" s="13" t="s">
        <v>62</v>
      </c>
      <c r="F22" s="14">
        <v>3400</v>
      </c>
      <c r="G22" s="15">
        <v>1</v>
      </c>
      <c r="H22" s="14">
        <v>3400</v>
      </c>
      <c r="I22" s="16">
        <v>5.88</v>
      </c>
      <c r="J22" s="14">
        <v>200</v>
      </c>
      <c r="K22" s="14">
        <v>0</v>
      </c>
      <c r="L22" s="14">
        <v>3200</v>
      </c>
      <c r="M22" s="14">
        <v>3200</v>
      </c>
      <c r="N22" s="13" t="s">
        <v>65</v>
      </c>
    </row>
    <row r="23" spans="1:14" x14ac:dyDescent="0.3">
      <c r="L23" t="s">
        <v>84</v>
      </c>
      <c r="M23" s="18">
        <f>SUM(M2:M22)</f>
        <v>48783.32</v>
      </c>
    </row>
    <row r="24" spans="1:14" x14ac:dyDescent="0.3">
      <c r="L24" t="s">
        <v>85</v>
      </c>
      <c r="M24" s="18">
        <v>1400</v>
      </c>
    </row>
    <row r="25" spans="1:14" x14ac:dyDescent="0.3">
      <c r="L25" t="s">
        <v>86</v>
      </c>
      <c r="M25" s="18">
        <f>SUM(M23:M24)</f>
        <v>50183.32</v>
      </c>
    </row>
    <row r="26" spans="1:14" x14ac:dyDescent="0.3">
      <c r="L26" t="s">
        <v>87</v>
      </c>
      <c r="M26" s="18">
        <f>M25*0.8</f>
        <v>40146.656000000003</v>
      </c>
    </row>
    <row r="27" spans="1:14" ht="43.2" x14ac:dyDescent="0.3">
      <c r="G27" s="1" t="s">
        <v>90</v>
      </c>
    </row>
    <row r="28" spans="1:14" x14ac:dyDescent="0.3">
      <c r="F28" s="2">
        <v>42556</v>
      </c>
      <c r="G28" s="5">
        <v>720</v>
      </c>
      <c r="H28" t="s">
        <v>20</v>
      </c>
      <c r="L28" t="s">
        <v>88</v>
      </c>
    </row>
    <row r="29" spans="1:14" x14ac:dyDescent="0.3">
      <c r="F29" s="2">
        <v>42584</v>
      </c>
      <c r="G29" s="5">
        <v>240</v>
      </c>
      <c r="H29" t="s">
        <v>21</v>
      </c>
    </row>
    <row r="30" spans="1:14" x14ac:dyDescent="0.3">
      <c r="F30" s="2">
        <v>42615</v>
      </c>
      <c r="G30" s="5">
        <v>80</v>
      </c>
      <c r="H30" t="s">
        <v>22</v>
      </c>
    </row>
    <row r="31" spans="1:14" x14ac:dyDescent="0.3">
      <c r="F31" s="2">
        <v>42657</v>
      </c>
      <c r="G31" s="5">
        <v>10000</v>
      </c>
      <c r="H31" t="s">
        <v>23</v>
      </c>
    </row>
    <row r="32" spans="1:14" x14ac:dyDescent="0.3">
      <c r="F32" s="2">
        <v>42657</v>
      </c>
      <c r="G32" s="5">
        <v>1000</v>
      </c>
      <c r="H32" t="s">
        <v>24</v>
      </c>
    </row>
    <row r="33" spans="5:8" x14ac:dyDescent="0.3">
      <c r="F33" s="2">
        <v>42657</v>
      </c>
      <c r="G33" s="5">
        <v>1000</v>
      </c>
      <c r="H33" t="s">
        <v>25</v>
      </c>
    </row>
    <row r="34" spans="5:8" x14ac:dyDescent="0.3">
      <c r="E34">
        <f>1040/0.8</f>
        <v>1300</v>
      </c>
      <c r="F34" s="2">
        <v>42678</v>
      </c>
      <c r="G34" s="5">
        <v>1000</v>
      </c>
      <c r="H34" t="s">
        <v>26</v>
      </c>
    </row>
    <row r="35" spans="5:8" x14ac:dyDescent="0.3">
      <c r="F35" s="2">
        <v>42731</v>
      </c>
      <c r="G35" s="5">
        <v>13987</v>
      </c>
    </row>
    <row r="36" spans="5:8" x14ac:dyDescent="0.3">
      <c r="F36" s="2">
        <v>42737</v>
      </c>
      <c r="G36" s="5">
        <v>1000</v>
      </c>
    </row>
    <row r="37" spans="5:8" x14ac:dyDescent="0.3">
      <c r="F37" s="2">
        <v>42776</v>
      </c>
      <c r="G37" s="5">
        <v>1000</v>
      </c>
    </row>
    <row r="38" spans="5:8" x14ac:dyDescent="0.3">
      <c r="F38" s="2">
        <v>42816</v>
      </c>
      <c r="G38" s="5">
        <v>1000</v>
      </c>
    </row>
    <row r="39" spans="5:8" x14ac:dyDescent="0.3">
      <c r="F39" s="2">
        <v>42829</v>
      </c>
      <c r="G39" s="5">
        <v>1000</v>
      </c>
    </row>
    <row r="40" spans="5:8" x14ac:dyDescent="0.3">
      <c r="F40" s="2">
        <v>42863</v>
      </c>
      <c r="G40" s="5">
        <v>1000</v>
      </c>
    </row>
    <row r="41" spans="5:8" x14ac:dyDescent="0.3">
      <c r="F41" s="2">
        <v>42891</v>
      </c>
      <c r="G41" s="5">
        <v>1000</v>
      </c>
    </row>
    <row r="42" spans="5:8" x14ac:dyDescent="0.3">
      <c r="F42" s="2">
        <v>42922</v>
      </c>
      <c r="G42" s="5">
        <v>1000</v>
      </c>
    </row>
    <row r="43" spans="5:8" x14ac:dyDescent="0.3">
      <c r="F43" s="2">
        <v>42948</v>
      </c>
      <c r="G43" s="5">
        <v>1000</v>
      </c>
    </row>
    <row r="44" spans="5:8" x14ac:dyDescent="0.3">
      <c r="F44" s="2">
        <v>42985</v>
      </c>
      <c r="G44" s="5">
        <v>1000</v>
      </c>
    </row>
    <row r="45" spans="5:8" x14ac:dyDescent="0.3">
      <c r="F45" s="2">
        <v>43014</v>
      </c>
      <c r="G45" s="5">
        <v>1000</v>
      </c>
    </row>
    <row r="46" spans="5:8" x14ac:dyDescent="0.3">
      <c r="F46" s="2">
        <v>43041</v>
      </c>
      <c r="G46" s="5">
        <v>1000</v>
      </c>
    </row>
    <row r="47" spans="5:8" x14ac:dyDescent="0.3">
      <c r="F47" s="2">
        <v>43074</v>
      </c>
      <c r="G47" s="5">
        <v>1000</v>
      </c>
    </row>
    <row r="48" spans="5:8" x14ac:dyDescent="0.3">
      <c r="G48" s="5">
        <f>SUM(G28:G47)</f>
        <v>40027</v>
      </c>
    </row>
    <row r="50" spans="6:7" ht="28.8" x14ac:dyDescent="0.3">
      <c r="F50" s="1" t="s">
        <v>89</v>
      </c>
      <c r="G50" s="18">
        <f>M26-G48</f>
        <v>119.65600000000268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47769-48AC-4922-A3A6-7D569F640267}">
  <dimension ref="A1:F26"/>
  <sheetViews>
    <sheetView topLeftCell="A13" workbookViewId="0">
      <selection activeCell="F24" sqref="F24"/>
    </sheetView>
  </sheetViews>
  <sheetFormatPr defaultRowHeight="14.4" x14ac:dyDescent="0.3"/>
  <cols>
    <col min="1" max="1" width="13.5546875" customWidth="1"/>
    <col min="2" max="2" width="15.33203125" customWidth="1"/>
    <col min="3" max="3" width="16" customWidth="1"/>
    <col min="4" max="4" width="14.33203125" customWidth="1"/>
    <col min="5" max="5" width="19.5546875" customWidth="1"/>
    <col min="6" max="6" width="19.77734375" customWidth="1"/>
  </cols>
  <sheetData>
    <row r="1" spans="1:6" ht="94.2" x14ac:dyDescent="0.35">
      <c r="A1" s="21" t="s">
        <v>96</v>
      </c>
      <c r="B1" s="22" t="s">
        <v>0</v>
      </c>
      <c r="C1" s="39" t="s">
        <v>97</v>
      </c>
      <c r="D1" s="40" t="s">
        <v>98</v>
      </c>
      <c r="E1" s="43" t="s">
        <v>99</v>
      </c>
      <c r="F1" s="23" t="s">
        <v>100</v>
      </c>
    </row>
    <row r="2" spans="1:6" ht="18" x14ac:dyDescent="0.35">
      <c r="A2" s="24" t="s">
        <v>101</v>
      </c>
      <c r="B2" s="25" t="s">
        <v>102</v>
      </c>
      <c r="C2" s="26">
        <v>100</v>
      </c>
      <c r="D2" s="27"/>
      <c r="E2" s="27">
        <v>3200</v>
      </c>
      <c r="F2" s="26"/>
    </row>
    <row r="3" spans="1:6" ht="18" x14ac:dyDescent="0.35">
      <c r="A3" s="24" t="s">
        <v>103</v>
      </c>
      <c r="B3" s="28" t="s">
        <v>104</v>
      </c>
      <c r="C3" s="26">
        <v>100</v>
      </c>
      <c r="D3" s="27"/>
      <c r="E3" s="27"/>
      <c r="F3" s="26">
        <v>1800</v>
      </c>
    </row>
    <row r="4" spans="1:6" ht="54" x14ac:dyDescent="0.35">
      <c r="A4" s="29" t="s">
        <v>105</v>
      </c>
      <c r="B4" s="30" t="s">
        <v>106</v>
      </c>
      <c r="C4" s="26"/>
      <c r="D4" s="27">
        <v>100</v>
      </c>
      <c r="E4" s="27"/>
      <c r="F4" s="26">
        <v>1583.32</v>
      </c>
    </row>
    <row r="5" spans="1:6" ht="18" x14ac:dyDescent="0.35">
      <c r="A5" s="29" t="s">
        <v>107</v>
      </c>
      <c r="B5" s="28" t="s">
        <v>108</v>
      </c>
      <c r="C5" s="26"/>
      <c r="D5" s="41">
        <v>100</v>
      </c>
      <c r="E5" s="27">
        <v>3200</v>
      </c>
      <c r="F5" s="26"/>
    </row>
    <row r="6" spans="1:6" ht="18" x14ac:dyDescent="0.35">
      <c r="A6" s="24" t="s">
        <v>109</v>
      </c>
      <c r="B6" s="28" t="s">
        <v>110</v>
      </c>
      <c r="C6" s="26">
        <v>100</v>
      </c>
      <c r="D6" s="27"/>
      <c r="E6" s="27"/>
      <c r="F6" s="26">
        <v>800</v>
      </c>
    </row>
    <row r="7" spans="1:6" ht="18" x14ac:dyDescent="0.35">
      <c r="A7" s="29" t="s">
        <v>111</v>
      </c>
      <c r="B7" s="28" t="s">
        <v>112</v>
      </c>
      <c r="C7" s="26">
        <v>100</v>
      </c>
      <c r="D7" s="27"/>
      <c r="E7" s="27">
        <v>3200</v>
      </c>
      <c r="F7" s="26"/>
    </row>
    <row r="8" spans="1:6" ht="18" x14ac:dyDescent="0.35">
      <c r="A8" s="29" t="s">
        <v>113</v>
      </c>
      <c r="B8" s="28" t="s">
        <v>114</v>
      </c>
      <c r="C8" s="26"/>
      <c r="D8" s="27"/>
      <c r="E8" s="27"/>
      <c r="F8" s="26">
        <v>1000</v>
      </c>
    </row>
    <row r="9" spans="1:6" ht="18" x14ac:dyDescent="0.35">
      <c r="A9" s="29" t="s">
        <v>115</v>
      </c>
      <c r="B9" s="28" t="s">
        <v>116</v>
      </c>
      <c r="C9" s="26"/>
      <c r="D9" s="41">
        <v>100</v>
      </c>
      <c r="E9" s="27"/>
      <c r="F9" s="26">
        <v>1800</v>
      </c>
    </row>
    <row r="10" spans="1:6" ht="18" x14ac:dyDescent="0.35">
      <c r="A10" s="29" t="s">
        <v>117</v>
      </c>
      <c r="B10" s="28" t="s">
        <v>118</v>
      </c>
      <c r="C10" s="26"/>
      <c r="D10" s="27">
        <v>100</v>
      </c>
      <c r="E10" s="27">
        <v>3200</v>
      </c>
      <c r="F10" s="26"/>
    </row>
    <row r="11" spans="1:6" ht="18" x14ac:dyDescent="0.35">
      <c r="A11" s="29" t="s">
        <v>119</v>
      </c>
      <c r="B11" s="28" t="s">
        <v>120</v>
      </c>
      <c r="C11" s="26">
        <v>100</v>
      </c>
      <c r="D11" s="27"/>
      <c r="E11" s="27"/>
      <c r="F11" s="26">
        <v>950</v>
      </c>
    </row>
    <row r="12" spans="1:6" ht="18" x14ac:dyDescent="0.35">
      <c r="A12" s="24" t="s">
        <v>121</v>
      </c>
      <c r="B12" s="28" t="s">
        <v>122</v>
      </c>
      <c r="C12" s="26">
        <v>100</v>
      </c>
      <c r="D12" s="27"/>
      <c r="E12" s="27">
        <v>3200</v>
      </c>
      <c r="F12" s="26"/>
    </row>
    <row r="13" spans="1:6" ht="18" x14ac:dyDescent="0.35">
      <c r="A13" s="29" t="s">
        <v>123</v>
      </c>
      <c r="B13" s="28" t="s">
        <v>124</v>
      </c>
      <c r="C13" s="26">
        <v>100</v>
      </c>
      <c r="D13" s="27"/>
      <c r="E13" s="27"/>
      <c r="F13" s="26"/>
    </row>
    <row r="14" spans="1:6" ht="18" x14ac:dyDescent="0.35">
      <c r="A14" s="24" t="s">
        <v>125</v>
      </c>
      <c r="B14" s="28" t="s">
        <v>126</v>
      </c>
      <c r="C14" s="26">
        <v>100</v>
      </c>
      <c r="D14" s="27"/>
      <c r="E14" s="27">
        <v>3200</v>
      </c>
      <c r="F14" s="26"/>
    </row>
    <row r="15" spans="1:6" ht="18" x14ac:dyDescent="0.35">
      <c r="A15" s="29" t="s">
        <v>127</v>
      </c>
      <c r="B15" s="28" t="s">
        <v>128</v>
      </c>
      <c r="C15" s="26">
        <v>100</v>
      </c>
      <c r="D15" s="27"/>
      <c r="E15" s="27">
        <v>3200</v>
      </c>
      <c r="F15" s="26"/>
    </row>
    <row r="16" spans="1:6" ht="18" x14ac:dyDescent="0.35">
      <c r="A16" s="29" t="s">
        <v>129</v>
      </c>
      <c r="B16" s="28" t="s">
        <v>130</v>
      </c>
      <c r="C16" s="26"/>
      <c r="D16" s="27">
        <v>100</v>
      </c>
      <c r="E16" s="27"/>
      <c r="F16" s="26">
        <v>1800</v>
      </c>
    </row>
    <row r="17" spans="1:6" ht="18" x14ac:dyDescent="0.35">
      <c r="A17" s="29" t="s">
        <v>131</v>
      </c>
      <c r="B17" s="28" t="s">
        <v>132</v>
      </c>
      <c r="C17" s="26">
        <v>100</v>
      </c>
      <c r="D17" s="27"/>
      <c r="E17" s="27"/>
      <c r="F17" s="26">
        <v>1900</v>
      </c>
    </row>
    <row r="18" spans="1:6" ht="18" x14ac:dyDescent="0.35">
      <c r="A18" s="31" t="s">
        <v>133</v>
      </c>
      <c r="B18" s="32" t="s">
        <v>134</v>
      </c>
      <c r="C18" s="33">
        <v>100</v>
      </c>
      <c r="D18" s="34"/>
      <c r="E18" s="34">
        <v>3400</v>
      </c>
      <c r="F18" s="26"/>
    </row>
    <row r="19" spans="1:6" ht="18" x14ac:dyDescent="0.35">
      <c r="A19" s="35" t="s">
        <v>135</v>
      </c>
      <c r="B19" s="32" t="s">
        <v>136</v>
      </c>
      <c r="C19" s="33">
        <v>0</v>
      </c>
      <c r="D19" s="34"/>
      <c r="E19" s="34"/>
      <c r="F19" s="26">
        <v>1300</v>
      </c>
    </row>
    <row r="20" spans="1:6" ht="18" x14ac:dyDescent="0.35">
      <c r="A20" s="45" t="s">
        <v>137</v>
      </c>
      <c r="B20" s="46" t="s">
        <v>138</v>
      </c>
      <c r="C20" s="42">
        <v>100</v>
      </c>
      <c r="D20" s="34"/>
      <c r="E20" s="42"/>
      <c r="F20" s="42"/>
    </row>
    <row r="21" spans="1:6" ht="18" x14ac:dyDescent="0.35">
      <c r="A21" s="45" t="s">
        <v>139</v>
      </c>
      <c r="B21" s="46" t="s">
        <v>140</v>
      </c>
      <c r="C21" s="42">
        <v>100</v>
      </c>
      <c r="D21" s="34"/>
      <c r="E21" s="42"/>
      <c r="F21" s="42"/>
    </row>
    <row r="22" spans="1:6" ht="18" x14ac:dyDescent="0.35">
      <c r="A22" s="45" t="s">
        <v>141</v>
      </c>
      <c r="B22" s="46" t="s">
        <v>142</v>
      </c>
      <c r="C22" s="42">
        <v>100</v>
      </c>
      <c r="D22" s="34"/>
      <c r="E22" s="42"/>
      <c r="F22" s="42"/>
    </row>
    <row r="23" spans="1:6" ht="18" x14ac:dyDescent="0.35">
      <c r="A23" s="36"/>
      <c r="B23" s="36"/>
      <c r="C23" s="37">
        <v>1400</v>
      </c>
      <c r="D23" s="37">
        <v>500</v>
      </c>
      <c r="E23" s="37">
        <v>25800</v>
      </c>
      <c r="F23" s="37">
        <v>12933.32</v>
      </c>
    </row>
    <row r="24" spans="1:6" ht="18" x14ac:dyDescent="0.35">
      <c r="A24" s="20"/>
      <c r="B24" s="20"/>
      <c r="C24" s="38"/>
      <c r="D24" s="38"/>
      <c r="E24" s="38"/>
      <c r="F24" s="37">
        <v>40633.32</v>
      </c>
    </row>
    <row r="25" spans="1:6" x14ac:dyDescent="0.3">
      <c r="A25" s="47" t="s">
        <v>143</v>
      </c>
      <c r="B25" s="20"/>
      <c r="C25" s="20"/>
      <c r="D25" s="44" t="s">
        <v>144</v>
      </c>
      <c r="E25" s="20"/>
      <c r="F25" s="20"/>
    </row>
    <row r="26" spans="1:6" x14ac:dyDescent="0.3">
      <c r="A26" s="20"/>
      <c r="B26" s="20"/>
      <c r="C26" s="20"/>
      <c r="D26" s="20"/>
      <c r="E26" s="20"/>
      <c r="F26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Financial Report Summary</vt:lpstr>
      <vt:lpstr>Expenses</vt:lpstr>
      <vt:lpstr>240 hrTT 2016-17 Cohort</vt:lpstr>
      <vt:lpstr>240hrTT 2018-19 Cohort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Hilliker</dc:creator>
  <cp:lastModifiedBy>maryh</cp:lastModifiedBy>
  <cp:lastPrinted>2016-07-22T21:18:01Z</cp:lastPrinted>
  <dcterms:created xsi:type="dcterms:W3CDTF">2013-11-11T20:19:48Z</dcterms:created>
  <dcterms:modified xsi:type="dcterms:W3CDTF">2018-08-22T18:57:57Z</dcterms:modified>
</cp:coreProperties>
</file>